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130" yWindow="0" windowWidth="16080" windowHeight="12780" tabRatio="803"/>
  </bookViews>
  <sheets>
    <sheet name="附表１一般公共预算（功能分类）" sheetId="46" r:id="rId1"/>
    <sheet name="附表2一般公共预算（经济分类）" sheetId="45" r:id="rId2"/>
    <sheet name="附表３政府性基金决算" sheetId="27" r:id="rId3"/>
    <sheet name="附表４三公经费决算" sheetId="42" r:id="rId4"/>
    <sheet name="04财政拨款表" sheetId="33" state="hidden" r:id="rId5"/>
  </sheets>
  <definedNames>
    <definedName name="_xlnm.Print_Area" localSheetId="4">'04财政拨款表'!$A$1:$E$71</definedName>
    <definedName name="_xlnm.Print_Area" localSheetId="2">附表３政府性基金决算!$A$1:$D$30</definedName>
    <definedName name="_xlnm.Print_Area">#N/A</definedName>
    <definedName name="_xlnm.Print_Titles" localSheetId="4">'04财政拨款表'!$3:$4</definedName>
    <definedName name="_xlnm.Print_Titles" localSheetId="0">'附表１一般公共预算（功能分类）'!$1:$5</definedName>
    <definedName name="_xlnm.Print_Titles" localSheetId="2">附表３政府性基金决算!$3:$5</definedName>
    <definedName name="_xlnm.Print_Titles">#N/A</definedName>
    <definedName name="地区名称" localSheetId="0">#REF!</definedName>
    <definedName name="地区名称" localSheetId="1">#REF!</definedName>
    <definedName name="地区名称">#REF!</definedName>
  </definedNames>
  <calcPr calcId="125725"/>
</workbook>
</file>

<file path=xl/calcChain.xml><?xml version="1.0" encoding="utf-8"?>
<calcChain xmlns="http://schemas.openxmlformats.org/spreadsheetml/2006/main">
  <c r="B531" i="46"/>
  <c r="D530"/>
  <c r="D526"/>
  <c r="D524"/>
  <c r="D521"/>
  <c r="D518"/>
  <c r="D517"/>
  <c r="D515"/>
  <c r="D513"/>
  <c r="B509"/>
  <c r="D508"/>
  <c r="D507" s="1"/>
  <c r="D502"/>
  <c r="D494"/>
  <c r="D493"/>
  <c r="D491"/>
  <c r="B491"/>
  <c r="D489"/>
  <c r="D488"/>
  <c r="D486"/>
  <c r="B485"/>
  <c r="B484"/>
  <c r="D481"/>
  <c r="D476" s="1"/>
  <c r="D477"/>
  <c r="D473"/>
  <c r="D470"/>
  <c r="D462" s="1"/>
  <c r="D465"/>
  <c r="D463"/>
  <c r="D460"/>
  <c r="D445" s="1"/>
  <c r="D455"/>
  <c r="D446"/>
  <c r="D443"/>
  <c r="D439"/>
  <c r="D433"/>
  <c r="D429"/>
  <c r="D421"/>
  <c r="D408"/>
  <c r="D399"/>
  <c r="D381"/>
  <c r="D380"/>
  <c r="D378"/>
  <c r="D376"/>
  <c r="D373"/>
  <c r="D371"/>
  <c r="D365" s="1"/>
  <c r="D366"/>
  <c r="D363"/>
  <c r="D361"/>
  <c r="D359"/>
  <c r="D356"/>
  <c r="D354"/>
  <c r="D351"/>
  <c r="D348"/>
  <c r="D346"/>
  <c r="D342"/>
  <c r="D341"/>
  <c r="D339"/>
  <c r="D337"/>
  <c r="D335"/>
  <c r="D331"/>
  <c r="D328"/>
  <c r="D323"/>
  <c r="D319"/>
  <c r="D317"/>
  <c r="D311"/>
  <c r="D308"/>
  <c r="D305"/>
  <c r="D301"/>
  <c r="D300" s="1"/>
  <c r="D298"/>
  <c r="D294"/>
  <c r="D292"/>
  <c r="D290"/>
  <c r="D287"/>
  <c r="D284"/>
  <c r="D281"/>
  <c r="D277"/>
  <c r="D271"/>
  <c r="D266"/>
  <c r="D261"/>
  <c r="D256"/>
  <c r="D253"/>
  <c r="D248"/>
  <c r="D242"/>
  <c r="D235" s="1"/>
  <c r="D236"/>
  <c r="D233"/>
  <c r="D229"/>
  <c r="D226"/>
  <c r="D223"/>
  <c r="D217"/>
  <c r="D216"/>
  <c r="D214"/>
  <c r="D208"/>
  <c r="D206"/>
  <c r="D204"/>
  <c r="D200" s="1"/>
  <c r="D201"/>
  <c r="D198"/>
  <c r="D194"/>
  <c r="D190"/>
  <c r="D188"/>
  <c r="D186"/>
  <c r="D179"/>
  <c r="D174" s="1"/>
  <c r="D175"/>
  <c r="D172"/>
  <c r="D164"/>
  <c r="D159"/>
  <c r="D155"/>
  <c r="D140"/>
  <c r="D137"/>
  <c r="D136" s="1"/>
  <c r="D133"/>
  <c r="D129"/>
  <c r="D125"/>
  <c r="D121"/>
  <c r="D117"/>
  <c r="D111"/>
  <c r="D107"/>
  <c r="D103"/>
  <c r="D99"/>
  <c r="D96"/>
  <c r="D94"/>
  <c r="D92"/>
  <c r="D89"/>
  <c r="D82"/>
  <c r="D76"/>
  <c r="D70"/>
  <c r="D64"/>
  <c r="D59"/>
  <c r="D52"/>
  <c r="D44"/>
  <c r="D38"/>
  <c r="B34"/>
  <c r="B541" s="1"/>
  <c r="D32"/>
  <c r="B25"/>
  <c r="D23"/>
  <c r="D16"/>
  <c r="D7"/>
  <c r="D6" s="1"/>
  <c r="B6"/>
  <c r="D528" l="1"/>
  <c r="D33" i="27"/>
  <c r="D30"/>
  <c r="D7"/>
  <c r="D11"/>
  <c r="D10" s="1"/>
  <c r="B47"/>
  <c r="C6" i="45"/>
  <c r="D535" i="46" l="1"/>
  <c r="D541" s="1"/>
  <c r="C61" i="45"/>
  <c r="C57"/>
  <c r="C44"/>
  <c r="D28" i="27"/>
  <c r="D39"/>
  <c r="D36"/>
  <c r="B38"/>
  <c r="C16" i="45"/>
  <c r="C63"/>
  <c r="C69"/>
  <c r="C85"/>
  <c r="D18" i="27"/>
  <c r="D25"/>
  <c r="B6"/>
  <c r="D32"/>
  <c r="D41"/>
  <c r="B8" i="42"/>
  <c r="B5" s="1"/>
  <c r="D38" i="27" l="1"/>
  <c r="D17"/>
  <c r="D6" s="1"/>
  <c r="B55"/>
  <c r="C5" i="45"/>
  <c r="D52" i="27" l="1"/>
  <c r="D55" s="1"/>
</calcChain>
</file>

<file path=xl/sharedStrings.xml><?xml version="1.0" encoding="utf-8"?>
<sst xmlns="http://schemas.openxmlformats.org/spreadsheetml/2006/main" count="943" uniqueCount="845">
  <si>
    <t>附表１</t>
  </si>
  <si>
    <t>单位：万元</t>
  </si>
  <si>
    <r>
      <t>收</t>
    </r>
    <r>
      <rPr>
        <sz val="14"/>
        <rFont val="Times New Roman"/>
        <family val="1"/>
      </rPr>
      <t xml:space="preserve">                          </t>
    </r>
    <r>
      <rPr>
        <sz val="14"/>
        <rFont val="宋体"/>
        <family val="3"/>
        <charset val="134"/>
      </rPr>
      <t>入</t>
    </r>
  </si>
  <si>
    <r>
      <t>支</t>
    </r>
    <r>
      <rPr>
        <sz val="14"/>
        <rFont val="Times New Roman"/>
        <family val="1"/>
      </rPr>
      <t xml:space="preserve">                          </t>
    </r>
    <r>
      <rPr>
        <sz val="14"/>
        <rFont val="宋体"/>
        <family val="3"/>
        <charset val="134"/>
      </rPr>
      <t>出</t>
    </r>
  </si>
  <si>
    <t>项          目</t>
  </si>
  <si>
    <t>决算数</t>
  </si>
  <si>
    <r>
      <t>项</t>
    </r>
    <r>
      <rPr>
        <sz val="11"/>
        <rFont val="Times New Roman"/>
        <family val="1"/>
      </rPr>
      <t xml:space="preserve">          </t>
    </r>
    <r>
      <rPr>
        <sz val="11"/>
        <rFont val="宋体"/>
        <family val="3"/>
        <charset val="134"/>
      </rPr>
      <t>目</t>
    </r>
  </si>
  <si>
    <t>一、税收收入</t>
  </si>
  <si>
    <r>
      <t xml:space="preserve">       </t>
    </r>
    <r>
      <rPr>
        <sz val="11"/>
        <rFont val="宋体"/>
        <family val="3"/>
        <charset val="134"/>
      </rPr>
      <t>增值税</t>
    </r>
  </si>
  <si>
    <r>
      <t xml:space="preserve">       </t>
    </r>
    <r>
      <rPr>
        <sz val="11"/>
        <rFont val="宋体"/>
        <family val="3"/>
        <charset val="134"/>
      </rPr>
      <t>营改征增值税</t>
    </r>
  </si>
  <si>
    <r>
      <t xml:space="preserve">       </t>
    </r>
    <r>
      <rPr>
        <sz val="11"/>
        <rFont val="宋体"/>
        <family val="3"/>
        <charset val="134"/>
      </rPr>
      <t>营业税</t>
    </r>
  </si>
  <si>
    <r>
      <t xml:space="preserve">       </t>
    </r>
    <r>
      <rPr>
        <sz val="11"/>
        <rFont val="宋体"/>
        <family val="3"/>
        <charset val="134"/>
      </rPr>
      <t>企业所得税</t>
    </r>
  </si>
  <si>
    <r>
      <t xml:space="preserve">       </t>
    </r>
    <r>
      <rPr>
        <sz val="11"/>
        <rFont val="宋体"/>
        <family val="3"/>
        <charset val="134"/>
      </rPr>
      <t>企业所得税退税</t>
    </r>
  </si>
  <si>
    <r>
      <t xml:space="preserve">       </t>
    </r>
    <r>
      <rPr>
        <sz val="11"/>
        <rFont val="宋体"/>
        <family val="3"/>
        <charset val="134"/>
      </rPr>
      <t>个人所得税</t>
    </r>
  </si>
  <si>
    <r>
      <t xml:space="preserve">       </t>
    </r>
    <r>
      <rPr>
        <sz val="11"/>
        <rFont val="宋体"/>
        <family val="3"/>
        <charset val="134"/>
      </rPr>
      <t>资源税</t>
    </r>
  </si>
  <si>
    <r>
      <t xml:space="preserve">       </t>
    </r>
    <r>
      <rPr>
        <sz val="11"/>
        <rFont val="宋体"/>
        <family val="3"/>
        <charset val="134"/>
      </rPr>
      <t>固定资产投资方向调节税</t>
    </r>
  </si>
  <si>
    <r>
      <t xml:space="preserve">       </t>
    </r>
    <r>
      <rPr>
        <sz val="11"/>
        <rFont val="宋体"/>
        <family val="3"/>
        <charset val="134"/>
      </rPr>
      <t>城市维护建设税</t>
    </r>
  </si>
  <si>
    <r>
      <t xml:space="preserve">       </t>
    </r>
    <r>
      <rPr>
        <sz val="11"/>
        <rFont val="宋体"/>
        <family val="3"/>
        <charset val="134"/>
      </rPr>
      <t>房产税</t>
    </r>
  </si>
  <si>
    <r>
      <t xml:space="preserve">       </t>
    </r>
    <r>
      <rPr>
        <sz val="11"/>
        <rFont val="宋体"/>
        <family val="3"/>
        <charset val="134"/>
      </rPr>
      <t>印花税</t>
    </r>
  </si>
  <si>
    <r>
      <t xml:space="preserve">       </t>
    </r>
    <r>
      <rPr>
        <sz val="11"/>
        <rFont val="宋体"/>
        <family val="3"/>
        <charset val="134"/>
      </rPr>
      <t>城镇土地使用税</t>
    </r>
  </si>
  <si>
    <r>
      <t xml:space="preserve">       </t>
    </r>
    <r>
      <rPr>
        <sz val="11"/>
        <rFont val="宋体"/>
        <family val="3"/>
        <charset val="134"/>
      </rPr>
      <t>土地增值税</t>
    </r>
  </si>
  <si>
    <r>
      <t xml:space="preserve">       </t>
    </r>
    <r>
      <rPr>
        <sz val="11"/>
        <rFont val="宋体"/>
        <family val="3"/>
        <charset val="134"/>
      </rPr>
      <t>车船税</t>
    </r>
  </si>
  <si>
    <r>
      <t xml:space="preserve">       </t>
    </r>
    <r>
      <rPr>
        <sz val="11"/>
        <rFont val="宋体"/>
        <family val="3"/>
        <charset val="134"/>
      </rPr>
      <t>耕地占用税</t>
    </r>
  </si>
  <si>
    <r>
      <t xml:space="preserve">       </t>
    </r>
    <r>
      <rPr>
        <sz val="11"/>
        <rFont val="宋体"/>
        <family val="3"/>
        <charset val="134"/>
      </rPr>
      <t>契税</t>
    </r>
  </si>
  <si>
    <r>
      <t xml:space="preserve">       </t>
    </r>
    <r>
      <rPr>
        <sz val="11"/>
        <rFont val="宋体"/>
        <family val="3"/>
        <charset val="134"/>
      </rPr>
      <t>烟叶税</t>
    </r>
  </si>
  <si>
    <r>
      <t xml:space="preserve">       </t>
    </r>
    <r>
      <rPr>
        <sz val="11"/>
        <rFont val="宋体"/>
        <family val="3"/>
        <charset val="134"/>
      </rPr>
      <t>其他税收收入</t>
    </r>
  </si>
  <si>
    <t>二、非税收入</t>
  </si>
  <si>
    <r>
      <t xml:space="preserve">       </t>
    </r>
    <r>
      <rPr>
        <sz val="11"/>
        <rFont val="宋体"/>
        <family val="3"/>
        <charset val="134"/>
      </rPr>
      <t>专项收入</t>
    </r>
  </si>
  <si>
    <r>
      <t xml:space="preserve">       </t>
    </r>
    <r>
      <rPr>
        <sz val="11"/>
        <rFont val="宋体"/>
        <family val="3"/>
        <charset val="134"/>
      </rPr>
      <t>行政事业性收费收入</t>
    </r>
  </si>
  <si>
    <r>
      <t xml:space="preserve">       </t>
    </r>
    <r>
      <rPr>
        <sz val="11"/>
        <rFont val="宋体"/>
        <family val="3"/>
        <charset val="134"/>
      </rPr>
      <t>罚没收入</t>
    </r>
  </si>
  <si>
    <r>
      <t xml:space="preserve">       </t>
    </r>
    <r>
      <rPr>
        <sz val="11"/>
        <rFont val="宋体"/>
        <family val="3"/>
        <charset val="134"/>
      </rPr>
      <t>国有资本经营收入</t>
    </r>
  </si>
  <si>
    <r>
      <t xml:space="preserve">       </t>
    </r>
    <r>
      <rPr>
        <sz val="11"/>
        <rFont val="宋体"/>
        <family val="3"/>
        <charset val="134"/>
      </rPr>
      <t>国有资源（资产）有偿使用收入</t>
    </r>
  </si>
  <si>
    <r>
      <t xml:space="preserve">       </t>
    </r>
    <r>
      <rPr>
        <sz val="11"/>
        <rFont val="宋体"/>
        <family val="3"/>
        <charset val="134"/>
      </rPr>
      <t>其他收入</t>
    </r>
  </si>
  <si>
    <t xml:space="preserve"> </t>
  </si>
  <si>
    <t xml:space="preserve"> 三、上级补助收入</t>
  </si>
  <si>
    <t>（一）返还性收入</t>
  </si>
  <si>
    <t xml:space="preserve">1、增值税和消费税税收返还收入    </t>
  </si>
  <si>
    <t>2、所得税基数返还收入</t>
  </si>
  <si>
    <t>3、成品油价格和税费改革税收返还收入</t>
  </si>
  <si>
    <t>（二）一般性转移支付收入</t>
  </si>
  <si>
    <t>1、体制补助收入</t>
  </si>
  <si>
    <t>2、均衡性转移支付收入</t>
  </si>
  <si>
    <t>7、基层公检法司转移支付收入</t>
  </si>
  <si>
    <t>8、义务教育等转移支付收入</t>
  </si>
  <si>
    <t>9、基本养老金保险和低保等转移支付收入</t>
  </si>
  <si>
    <t>10、新型农村合作医疗等转移支付收入</t>
  </si>
  <si>
    <t>11、农村综合改革转移支付收入</t>
  </si>
  <si>
    <t>12、产粮（油）大县奖励资金收入</t>
  </si>
  <si>
    <t>13、重点生态功能区转移支付收入</t>
  </si>
  <si>
    <t>14、固定数额补助收入</t>
  </si>
  <si>
    <t>（三）专项转移支付收入</t>
  </si>
  <si>
    <t>1、一般公共服务</t>
  </si>
  <si>
    <t>2、公共安全</t>
  </si>
  <si>
    <t>3、教育</t>
  </si>
  <si>
    <t>4、科学技术</t>
  </si>
  <si>
    <t>5、文化体育与传媒</t>
  </si>
  <si>
    <t>6、社会保障和就业</t>
  </si>
  <si>
    <t>8、节能环保</t>
  </si>
  <si>
    <t>9、城乡社区支出</t>
  </si>
  <si>
    <t>10、农林水</t>
  </si>
  <si>
    <r>
      <t>11</t>
    </r>
    <r>
      <rPr>
        <sz val="11"/>
        <rFont val="宋体"/>
        <family val="3"/>
        <charset val="134"/>
      </rPr>
      <t>、交通运输</t>
    </r>
  </si>
  <si>
    <t>12、资源勘探信息</t>
  </si>
  <si>
    <r>
      <t>13</t>
    </r>
    <r>
      <rPr>
        <sz val="11"/>
        <rFont val="宋体"/>
        <family val="3"/>
        <charset val="134"/>
      </rPr>
      <t>、商业服务业等</t>
    </r>
  </si>
  <si>
    <r>
      <t>14</t>
    </r>
    <r>
      <rPr>
        <sz val="11"/>
        <rFont val="宋体"/>
        <family val="3"/>
        <charset val="134"/>
      </rPr>
      <t>、国土海洋气象等</t>
    </r>
  </si>
  <si>
    <r>
      <t>15</t>
    </r>
    <r>
      <rPr>
        <sz val="11"/>
        <rFont val="宋体"/>
        <family val="3"/>
        <charset val="134"/>
      </rPr>
      <t>、住房保障</t>
    </r>
  </si>
  <si>
    <r>
      <t>16</t>
    </r>
    <r>
      <rPr>
        <sz val="11"/>
        <rFont val="宋体"/>
        <family val="3"/>
        <charset val="134"/>
      </rPr>
      <t>、粮油物资储备</t>
    </r>
  </si>
  <si>
    <t>17、其他支出</t>
  </si>
  <si>
    <t>四、债务转贷收入</t>
  </si>
  <si>
    <t xml:space="preserve">  下级上解收入</t>
  </si>
  <si>
    <t xml:space="preserve">  上年结余收入</t>
  </si>
  <si>
    <t xml:space="preserve">    上年结转</t>
  </si>
  <si>
    <t xml:space="preserve">    净结余</t>
  </si>
  <si>
    <t xml:space="preserve">  调入资金</t>
  </si>
  <si>
    <t xml:space="preserve">  调入预算稳定调节基金</t>
  </si>
  <si>
    <t xml:space="preserve">  接受其他地区援助收入</t>
  </si>
  <si>
    <t xml:space="preserve">    地方政府一般债券还本支出</t>
  </si>
  <si>
    <t xml:space="preserve">  上解上级支出</t>
  </si>
  <si>
    <t xml:space="preserve">  安排预算稳定调节基金</t>
  </si>
  <si>
    <t xml:space="preserve">  年终结余</t>
  </si>
  <si>
    <t xml:space="preserve">    结转下年支出</t>
  </si>
  <si>
    <t>收入总计</t>
  </si>
  <si>
    <t>附表2</t>
  </si>
  <si>
    <t>科目编码</t>
  </si>
  <si>
    <t>科目名称</t>
  </si>
  <si>
    <t>合计</t>
  </si>
  <si>
    <t>301</t>
  </si>
  <si>
    <t>30107</t>
  </si>
  <si>
    <t>302</t>
  </si>
  <si>
    <t>商品和服务支出</t>
  </si>
  <si>
    <t>30203</t>
  </si>
  <si>
    <t>30204</t>
  </si>
  <si>
    <t>30208</t>
  </si>
  <si>
    <t>30225</t>
  </si>
  <si>
    <t>30239</t>
  </si>
  <si>
    <t>303</t>
  </si>
  <si>
    <t>对个人和家庭的补助</t>
  </si>
  <si>
    <t>30301</t>
  </si>
  <si>
    <t>30304</t>
  </si>
  <si>
    <t>30308</t>
  </si>
  <si>
    <t>30309</t>
  </si>
  <si>
    <r>
      <t>3</t>
    </r>
    <r>
      <rPr>
        <sz val="12"/>
        <rFont val="宋体"/>
        <family val="3"/>
        <charset val="134"/>
      </rPr>
      <t>0399</t>
    </r>
  </si>
  <si>
    <t>304</t>
  </si>
  <si>
    <t>对企事业单位的补贴</t>
  </si>
  <si>
    <t>债务利息支出</t>
  </si>
  <si>
    <t>基本建设支出</t>
  </si>
  <si>
    <t>　　房屋建筑物购建</t>
  </si>
  <si>
    <t>　　专用设备购置</t>
  </si>
  <si>
    <t>　　基础设施建设　</t>
  </si>
  <si>
    <t xml:space="preserve">    大型修缮</t>
  </si>
  <si>
    <t>　　其他基本建设支出</t>
  </si>
  <si>
    <t>其他资本性支出</t>
  </si>
  <si>
    <t>其他支出</t>
  </si>
  <si>
    <r>
      <t xml:space="preserve"> </t>
    </r>
    <r>
      <rPr>
        <sz val="12"/>
        <rFont val="宋体"/>
        <family val="3"/>
        <charset val="134"/>
      </rPr>
      <t xml:space="preserve">   其他支出</t>
    </r>
  </si>
  <si>
    <t>附表3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</si>
  <si>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</si>
  <si>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</si>
  <si>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</si>
  <si>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其他大中型水库移民后期扶持基金支出</t>
  </si>
  <si>
    <t xml:space="preserve">    小型水库移民扶助基金支出</t>
  </si>
  <si>
    <t xml:space="preserve">    国有土地使用权出让收入及对应专项债务收入安排的支出</t>
  </si>
  <si>
    <t xml:space="preserve">      征地和拆迁补偿支出</t>
  </si>
  <si>
    <t xml:space="preserve">      土地开发支出</t>
  </si>
  <si>
    <t xml:space="preserve">      补助被征地农民支出</t>
  </si>
  <si>
    <t xml:space="preserve">    城市公用事业附加及对应专项债务收入安排的支出</t>
  </si>
  <si>
    <t xml:space="preserve">      城市公共设施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</si>
  <si>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</si>
  <si>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</si>
  <si>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  其他城市基础设施配套费安排的支出</t>
  </si>
  <si>
    <t xml:space="preserve">    大中型水库库区基金及对应专项债务收入安排的支出</t>
  </si>
  <si>
    <t xml:space="preserve">       基础设施建设和经济发展</t>
  </si>
  <si>
    <t>2、小型水库移民扶助基金收入</t>
  </si>
  <si>
    <t xml:space="preserve">    彩票发行销售机构业务费安排的支出</t>
  </si>
  <si>
    <t>4、大中型水库库区基金收入</t>
  </si>
  <si>
    <t xml:space="preserve">    彩票公益金及对应专项债务收入安排的支出</t>
  </si>
  <si>
    <t xml:space="preserve">      用于社会福利的彩票公益金支出</t>
  </si>
  <si>
    <t>6、彩票发行销售机构业务费</t>
  </si>
  <si>
    <t xml:space="preserve">      用于体育事业的彩票公益金支出</t>
  </si>
  <si>
    <t>7、彩票公益金收入</t>
  </si>
  <si>
    <t xml:space="preserve">      用于教育事业的彩票公益金支出</t>
  </si>
  <si>
    <t xml:space="preserve">      用于残疾人事业的彩票公益金支出</t>
  </si>
  <si>
    <t xml:space="preserve">      用于城乡医疗求助的的彩票公益金支出</t>
  </si>
  <si>
    <t>附表4</t>
  </si>
  <si>
    <t>项目</t>
  </si>
  <si>
    <t>本年决算数</t>
  </si>
  <si>
    <t>1、因公出国（境）费用</t>
  </si>
  <si>
    <t>2、公务接待费</t>
  </si>
  <si>
    <t>3、公务用车费</t>
  </si>
  <si>
    <t>其中：（1）公务用车运行维护费</t>
  </si>
  <si>
    <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（2）公务用车购置</t>
    </r>
  </si>
  <si>
    <t>部门财政拨款支出预算表</t>
  </si>
  <si>
    <t>科  目</t>
  </si>
  <si>
    <t>合  计</t>
  </si>
  <si>
    <t>基本支出</t>
  </si>
  <si>
    <t>项目支出</t>
  </si>
  <si>
    <t>备注</t>
  </si>
  <si>
    <t>一、一般公共服务</t>
  </si>
  <si>
    <t>二、公共安全</t>
  </si>
  <si>
    <t>三、教育</t>
  </si>
  <si>
    <r>
      <t xml:space="preserve">       </t>
    </r>
    <r>
      <rPr>
        <sz val="11"/>
        <rFont val="宋体"/>
        <family val="3"/>
        <charset val="134"/>
      </rPr>
      <t>教育管理事务</t>
    </r>
  </si>
  <si>
    <r>
      <t xml:space="preserve">       </t>
    </r>
    <r>
      <rPr>
        <sz val="11"/>
        <rFont val="宋体"/>
        <family val="3"/>
        <charset val="134"/>
      </rPr>
      <t>普通教育</t>
    </r>
  </si>
  <si>
    <r>
      <t xml:space="preserve">       </t>
    </r>
    <r>
      <rPr>
        <sz val="11"/>
        <rFont val="宋体"/>
        <family val="3"/>
        <charset val="134"/>
      </rPr>
      <t>职业教育</t>
    </r>
  </si>
  <si>
    <r>
      <t xml:space="preserve">       </t>
    </r>
    <r>
      <rPr>
        <sz val="11"/>
        <rFont val="宋体"/>
        <family val="3"/>
        <charset val="134"/>
      </rPr>
      <t>成人教育</t>
    </r>
  </si>
  <si>
    <r>
      <t xml:space="preserve">       </t>
    </r>
    <r>
      <rPr>
        <sz val="11"/>
        <rFont val="宋体"/>
        <family val="3"/>
        <charset val="134"/>
      </rPr>
      <t>广播电视教育</t>
    </r>
  </si>
  <si>
    <r>
      <t xml:space="preserve">       </t>
    </r>
    <r>
      <rPr>
        <sz val="11"/>
        <rFont val="宋体"/>
        <family val="3"/>
        <charset val="134"/>
      </rPr>
      <t>留学教育</t>
    </r>
  </si>
  <si>
    <r>
      <t xml:space="preserve">       </t>
    </r>
    <r>
      <rPr>
        <sz val="11"/>
        <rFont val="宋体"/>
        <family val="3"/>
        <charset val="134"/>
      </rPr>
      <t>特殊教育</t>
    </r>
  </si>
  <si>
    <r>
      <t xml:space="preserve">       </t>
    </r>
    <r>
      <rPr>
        <sz val="11"/>
        <rFont val="宋体"/>
        <family val="3"/>
        <charset val="134"/>
      </rPr>
      <t>教师进修及干部继续教育</t>
    </r>
  </si>
  <si>
    <r>
      <t xml:space="preserve">       </t>
    </r>
    <r>
      <rPr>
        <sz val="11"/>
        <rFont val="宋体"/>
        <family val="3"/>
        <charset val="134"/>
      </rPr>
      <t>教育费附加安排的支出</t>
    </r>
  </si>
  <si>
    <r>
      <t xml:space="preserve">       </t>
    </r>
    <r>
      <rPr>
        <sz val="11"/>
        <rFont val="宋体"/>
        <family val="3"/>
        <charset val="134"/>
      </rPr>
      <t>其他教育支出</t>
    </r>
  </si>
  <si>
    <t>四、科学技术</t>
  </si>
  <si>
    <t>五、文化体育与传媒</t>
  </si>
  <si>
    <t>六、社会保障和就业</t>
  </si>
  <si>
    <r>
      <t xml:space="preserve">       </t>
    </r>
    <r>
      <rPr>
        <sz val="11"/>
        <rFont val="宋体"/>
        <family val="3"/>
        <charset val="134"/>
      </rPr>
      <t>人力资源和社会保障管理事务</t>
    </r>
  </si>
  <si>
    <r>
      <t xml:space="preserve">       </t>
    </r>
    <r>
      <rPr>
        <sz val="11"/>
        <rFont val="宋体"/>
        <family val="3"/>
        <charset val="134"/>
      </rPr>
      <t>民政管理事务</t>
    </r>
  </si>
  <si>
    <r>
      <t xml:space="preserve">       </t>
    </r>
    <r>
      <rPr>
        <sz val="11"/>
        <rFont val="宋体"/>
        <family val="3"/>
        <charset val="134"/>
      </rPr>
      <t>财政对社会保险基金的补助</t>
    </r>
  </si>
  <si>
    <r>
      <t xml:space="preserve">       </t>
    </r>
    <r>
      <rPr>
        <sz val="11"/>
        <rFont val="宋体"/>
        <family val="3"/>
        <charset val="134"/>
      </rPr>
      <t>行政事业单位离退休</t>
    </r>
  </si>
  <si>
    <r>
      <t xml:space="preserve">       </t>
    </r>
    <r>
      <rPr>
        <sz val="11"/>
        <rFont val="宋体"/>
        <family val="3"/>
        <charset val="134"/>
      </rPr>
      <t>企业改革补助</t>
    </r>
  </si>
  <si>
    <r>
      <t xml:space="preserve">       </t>
    </r>
    <r>
      <rPr>
        <sz val="11"/>
        <rFont val="宋体"/>
        <family val="3"/>
        <charset val="134"/>
      </rPr>
      <t>就业补助</t>
    </r>
  </si>
  <si>
    <r>
      <t xml:space="preserve">       </t>
    </r>
    <r>
      <rPr>
        <sz val="11"/>
        <rFont val="宋体"/>
        <family val="3"/>
        <charset val="134"/>
      </rPr>
      <t>抚恤</t>
    </r>
  </si>
  <si>
    <r>
      <t xml:space="preserve">       </t>
    </r>
    <r>
      <rPr>
        <sz val="11"/>
        <rFont val="宋体"/>
        <family val="3"/>
        <charset val="134"/>
      </rPr>
      <t>退役安置</t>
    </r>
  </si>
  <si>
    <r>
      <t xml:space="preserve">       </t>
    </r>
    <r>
      <rPr>
        <sz val="11"/>
        <rFont val="宋体"/>
        <family val="3"/>
        <charset val="134"/>
      </rPr>
      <t>社会福利</t>
    </r>
  </si>
  <si>
    <r>
      <t xml:space="preserve">       </t>
    </r>
    <r>
      <rPr>
        <sz val="11"/>
        <rFont val="宋体"/>
        <family val="3"/>
        <charset val="134"/>
      </rPr>
      <t>残疾人事业</t>
    </r>
  </si>
  <si>
    <r>
      <t xml:space="preserve">       </t>
    </r>
    <r>
      <rPr>
        <sz val="11"/>
        <rFont val="宋体"/>
        <family val="3"/>
        <charset val="134"/>
      </rPr>
      <t>城市居民最低生活保障</t>
    </r>
  </si>
  <si>
    <r>
      <t xml:space="preserve">       </t>
    </r>
    <r>
      <rPr>
        <sz val="11"/>
        <rFont val="宋体"/>
        <family val="3"/>
        <charset val="134"/>
      </rPr>
      <t>其他城市生活救助</t>
    </r>
  </si>
  <si>
    <r>
      <t xml:space="preserve">       </t>
    </r>
    <r>
      <rPr>
        <sz val="11"/>
        <rFont val="宋体"/>
        <family val="3"/>
        <charset val="134"/>
      </rPr>
      <t>自然灾害生活救助</t>
    </r>
  </si>
  <si>
    <r>
      <t xml:space="preserve">       </t>
    </r>
    <r>
      <rPr>
        <sz val="11"/>
        <rFont val="宋体"/>
        <family val="3"/>
        <charset val="134"/>
      </rPr>
      <t>红十字事业</t>
    </r>
  </si>
  <si>
    <r>
      <t xml:space="preserve">       </t>
    </r>
    <r>
      <rPr>
        <sz val="11"/>
        <rFont val="宋体"/>
        <family val="3"/>
        <charset val="134"/>
      </rPr>
      <t>农村最低生活保障</t>
    </r>
  </si>
  <si>
    <r>
      <t xml:space="preserve">       </t>
    </r>
    <r>
      <rPr>
        <sz val="11"/>
        <rFont val="宋体"/>
        <family val="3"/>
        <charset val="134"/>
      </rPr>
      <t>其他农村社会救助</t>
    </r>
  </si>
  <si>
    <r>
      <t xml:space="preserve">       </t>
    </r>
    <r>
      <rPr>
        <sz val="11"/>
        <rFont val="宋体"/>
        <family val="3"/>
        <charset val="134"/>
      </rPr>
      <t>其他社会保障和就业支出</t>
    </r>
  </si>
  <si>
    <t>七、医疗卫生</t>
  </si>
  <si>
    <r>
      <t xml:space="preserve">       </t>
    </r>
    <r>
      <rPr>
        <sz val="11"/>
        <rFont val="宋体"/>
        <family val="3"/>
        <charset val="134"/>
      </rPr>
      <t>医疗卫生管理事务</t>
    </r>
  </si>
  <si>
    <r>
      <t xml:space="preserve">       </t>
    </r>
    <r>
      <rPr>
        <sz val="11"/>
        <rFont val="宋体"/>
        <family val="3"/>
        <charset val="134"/>
      </rPr>
      <t>公立医院</t>
    </r>
  </si>
  <si>
    <r>
      <t xml:space="preserve">       </t>
    </r>
    <r>
      <rPr>
        <sz val="11"/>
        <rFont val="宋体"/>
        <family val="3"/>
        <charset val="134"/>
      </rPr>
      <t>基层医疗卫生机构</t>
    </r>
  </si>
  <si>
    <r>
      <t xml:space="preserve">       </t>
    </r>
    <r>
      <rPr>
        <sz val="11"/>
        <rFont val="宋体"/>
        <family val="3"/>
        <charset val="134"/>
      </rPr>
      <t>公共卫生</t>
    </r>
  </si>
  <si>
    <r>
      <t xml:space="preserve">       </t>
    </r>
    <r>
      <rPr>
        <sz val="11"/>
        <rFont val="宋体"/>
        <family val="3"/>
        <charset val="134"/>
      </rPr>
      <t>医疗保障</t>
    </r>
  </si>
  <si>
    <r>
      <t xml:space="preserve">       </t>
    </r>
    <r>
      <rPr>
        <sz val="11"/>
        <rFont val="宋体"/>
        <family val="3"/>
        <charset val="134"/>
      </rPr>
      <t>中医药</t>
    </r>
  </si>
  <si>
    <r>
      <t xml:space="preserve">       </t>
    </r>
    <r>
      <rPr>
        <sz val="11"/>
        <rFont val="宋体"/>
        <family val="3"/>
        <charset val="134"/>
      </rPr>
      <t>食品和药品监督管理事务</t>
    </r>
  </si>
  <si>
    <r>
      <t xml:space="preserve">       </t>
    </r>
    <r>
      <rPr>
        <sz val="11"/>
        <rFont val="宋体"/>
        <family val="3"/>
        <charset val="134"/>
      </rPr>
      <t>其他医疗卫生支出</t>
    </r>
  </si>
  <si>
    <t>八、节能环保</t>
  </si>
  <si>
    <t>九、城乡社区事务</t>
  </si>
  <si>
    <t>十、农林水事务</t>
  </si>
  <si>
    <r>
      <t xml:space="preserve">       </t>
    </r>
    <r>
      <rPr>
        <sz val="11"/>
        <rFont val="宋体"/>
        <family val="3"/>
        <charset val="134"/>
      </rPr>
      <t>农业</t>
    </r>
  </si>
  <si>
    <r>
      <t xml:space="preserve">       </t>
    </r>
    <r>
      <rPr>
        <sz val="11"/>
        <rFont val="宋体"/>
        <family val="3"/>
        <charset val="134"/>
      </rPr>
      <t>林业</t>
    </r>
  </si>
  <si>
    <r>
      <t xml:space="preserve">       </t>
    </r>
    <r>
      <rPr>
        <sz val="11"/>
        <rFont val="宋体"/>
        <family val="3"/>
        <charset val="134"/>
      </rPr>
      <t>水利</t>
    </r>
  </si>
  <si>
    <r>
      <t xml:space="preserve">       </t>
    </r>
    <r>
      <rPr>
        <sz val="11"/>
        <rFont val="宋体"/>
        <family val="3"/>
        <charset val="134"/>
      </rPr>
      <t>南水北调</t>
    </r>
  </si>
  <si>
    <r>
      <t xml:space="preserve">       </t>
    </r>
    <r>
      <rPr>
        <sz val="11"/>
        <rFont val="宋体"/>
        <family val="3"/>
        <charset val="134"/>
      </rPr>
      <t>扶贫</t>
    </r>
  </si>
  <si>
    <r>
      <t xml:space="preserve">       </t>
    </r>
    <r>
      <rPr>
        <sz val="11"/>
        <rFont val="宋体"/>
        <family val="3"/>
        <charset val="134"/>
      </rPr>
      <t>农业综合开发</t>
    </r>
  </si>
  <si>
    <r>
      <t xml:space="preserve">       </t>
    </r>
    <r>
      <rPr>
        <sz val="11"/>
        <rFont val="宋体"/>
        <family val="3"/>
        <charset val="134"/>
      </rPr>
      <t>农村综合改革</t>
    </r>
  </si>
  <si>
    <r>
      <t xml:space="preserve">       </t>
    </r>
    <r>
      <rPr>
        <sz val="11"/>
        <rFont val="宋体"/>
        <family val="3"/>
        <charset val="134"/>
      </rPr>
      <t>其他农林水事务支出</t>
    </r>
  </si>
  <si>
    <t>十一、交通运输</t>
  </si>
  <si>
    <t>十二、资源勘探电力信息等事务</t>
  </si>
  <si>
    <t>十三、商业服务业等事务</t>
  </si>
  <si>
    <t>十四、金融监管等事务支出</t>
  </si>
  <si>
    <t>十五、地震灾后恢复重建支出</t>
  </si>
  <si>
    <t>十六、国土资源气象等事务</t>
  </si>
  <si>
    <t>十七、住房保障支出</t>
  </si>
  <si>
    <r>
      <t xml:space="preserve">       </t>
    </r>
    <r>
      <rPr>
        <sz val="11"/>
        <rFont val="宋体"/>
        <family val="3"/>
        <charset val="134"/>
      </rPr>
      <t>保障性安居工程支出</t>
    </r>
  </si>
  <si>
    <r>
      <t xml:space="preserve">       </t>
    </r>
    <r>
      <rPr>
        <sz val="11"/>
        <rFont val="宋体"/>
        <family val="3"/>
        <charset val="134"/>
      </rPr>
      <t>住房改革支出</t>
    </r>
  </si>
  <si>
    <r>
      <t xml:space="preserve">       </t>
    </r>
    <r>
      <rPr>
        <sz val="11"/>
        <rFont val="宋体"/>
        <family val="3"/>
        <charset val="134"/>
      </rPr>
      <t>城乡社区住宅</t>
    </r>
  </si>
  <si>
    <t>十八、粮油物资储备管理事务</t>
  </si>
  <si>
    <t>十九、预备费</t>
  </si>
  <si>
    <t>二十、国债还本付息支出</t>
  </si>
  <si>
    <t>二十一、其他支出</t>
  </si>
  <si>
    <t>工资福利支出</t>
    <phoneticPr fontId="2" type="noConversion"/>
  </si>
  <si>
    <t xml:space="preserve">    国内债务付息</t>
    <phoneticPr fontId="2" type="noConversion"/>
  </si>
  <si>
    <t>一、政府性基金本年收入</t>
    <phoneticPr fontId="2" type="noConversion"/>
  </si>
  <si>
    <t>一、政府性基金本年支出</t>
    <phoneticPr fontId="2" type="noConversion"/>
  </si>
  <si>
    <r>
      <t>收</t>
    </r>
    <r>
      <rPr>
        <sz val="12"/>
        <rFont val="Times New Roman"/>
        <family val="1"/>
      </rPr>
      <t xml:space="preserve">                          </t>
    </r>
    <r>
      <rPr>
        <sz val="12"/>
        <rFont val="宋体"/>
        <family val="3"/>
        <charset val="134"/>
      </rPr>
      <t>入</t>
    </r>
  </si>
  <si>
    <r>
      <t>支</t>
    </r>
    <r>
      <rPr>
        <sz val="12"/>
        <rFont val="Times New Roman"/>
        <family val="1"/>
      </rPr>
      <t xml:space="preserve">                          </t>
    </r>
    <r>
      <rPr>
        <sz val="12"/>
        <rFont val="宋体"/>
        <family val="3"/>
        <charset val="134"/>
      </rPr>
      <t>出</t>
    </r>
  </si>
  <si>
    <r>
      <t>项</t>
    </r>
    <r>
      <rPr>
        <sz val="12"/>
        <rFont val="Times New Roman"/>
        <family val="1"/>
      </rPr>
      <t xml:space="preserve">          </t>
    </r>
    <r>
      <rPr>
        <sz val="12"/>
        <rFont val="宋体"/>
        <family val="3"/>
        <charset val="134"/>
      </rPr>
      <t>目</t>
    </r>
  </si>
  <si>
    <t>1、新型墙体材料专项基金收入</t>
    <phoneticPr fontId="2" type="noConversion"/>
  </si>
  <si>
    <t>2、城市公用事业附加收入</t>
    <phoneticPr fontId="2" type="noConversion"/>
  </si>
  <si>
    <t>3、农业土地开发资金收入</t>
    <phoneticPr fontId="2" type="noConversion"/>
  </si>
  <si>
    <t>4、国有土地使用权出让收入</t>
    <phoneticPr fontId="2" type="noConversion"/>
  </si>
  <si>
    <t>5、大中型水库移民后期扶持基金收入</t>
    <phoneticPr fontId="2" type="noConversion"/>
  </si>
  <si>
    <t>6、大中型水库库区基金收入</t>
    <phoneticPr fontId="2" type="noConversion"/>
  </si>
  <si>
    <t>7、彩票公益金收入</t>
    <phoneticPr fontId="2" type="noConversion"/>
  </si>
  <si>
    <t>8、城市基础设施配套费收入</t>
    <phoneticPr fontId="2" type="noConversion"/>
  </si>
  <si>
    <t>9、小型水库移民扶助基金收入</t>
    <phoneticPr fontId="2" type="noConversion"/>
  </si>
  <si>
    <t>10、污水处理费收入</t>
    <phoneticPr fontId="2" type="noConversion"/>
  </si>
  <si>
    <t>11、其他政府性基金收入</t>
    <phoneticPr fontId="2" type="noConversion"/>
  </si>
  <si>
    <t xml:space="preserve">     其他新型墙体材料专项基金支出</t>
    <phoneticPr fontId="2" type="noConversion"/>
  </si>
  <si>
    <t>二、政府性基金上级补助收入</t>
    <phoneticPr fontId="2" type="noConversion"/>
  </si>
  <si>
    <t>1、大中型水库移民后期扶持基金收入</t>
    <phoneticPr fontId="2" type="noConversion"/>
  </si>
  <si>
    <t xml:space="preserve">      彩票市场调控资金支出</t>
    <phoneticPr fontId="2" type="noConversion"/>
  </si>
  <si>
    <t>三、地方政府专项债券转贷收入</t>
    <phoneticPr fontId="2" type="noConversion"/>
  </si>
  <si>
    <t xml:space="preserve">    置换专项债券收入</t>
    <phoneticPr fontId="2" type="noConversion"/>
  </si>
  <si>
    <t>二、政府性基金上解支出</t>
    <phoneticPr fontId="2" type="noConversion"/>
  </si>
  <si>
    <t>三、地方政府专项债务还本支出</t>
    <phoneticPr fontId="2" type="noConversion"/>
  </si>
  <si>
    <t>四、政府性基金上年结余</t>
    <phoneticPr fontId="2" type="noConversion"/>
  </si>
  <si>
    <t>政府性基金收入总计</t>
    <phoneticPr fontId="2" type="noConversion"/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</si>
  <si>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</si>
  <si>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</si>
  <si>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</si>
  <si>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</si>
  <si>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</si>
  <si>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</si>
  <si>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</si>
  <si>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</si>
  <si>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</si>
  <si>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</si>
  <si>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</si>
  <si>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</si>
  <si>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</si>
  <si>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</si>
  <si>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</si>
  <si>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</si>
  <si>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</si>
  <si>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</si>
  <si>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</si>
  <si>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因公出国(境)费用 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</si>
  <si>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</si>
  <si>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</si>
  <si>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</si>
  <si>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</si>
  <si>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</si>
  <si>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</si>
  <si>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</si>
  <si>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</si>
  <si>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</si>
  <si>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</si>
  <si>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</si>
  <si>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</si>
  <si>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</si>
  <si>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</si>
  <si>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</si>
  <si>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</si>
  <si>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</si>
  <si>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</si>
  <si>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退职(役)费</t>
  </si>
  <si>
    <t xml:space="preserve">  抚恤金</t>
  </si>
  <si>
    <t xml:space="preserve">  生活补助</t>
  </si>
  <si>
    <t xml:space="preserve">  救济费</t>
  </si>
  <si>
    <t xml:space="preserve">  医疗费</t>
  </si>
  <si>
    <t xml:space="preserve">  助学金</t>
  </si>
  <si>
    <t xml:space="preserve">  奖励金</t>
  </si>
  <si>
    <t xml:space="preserve">  生产补贴</t>
  </si>
  <si>
    <t xml:space="preserve">  住房公积金</t>
  </si>
  <si>
    <t>30101</t>
  </si>
  <si>
    <t>30102</t>
  </si>
  <si>
    <t>30103</t>
  </si>
  <si>
    <t>30104</t>
  </si>
  <si>
    <t>30106</t>
  </si>
  <si>
    <t>30201</t>
  </si>
  <si>
    <t>30202</t>
  </si>
  <si>
    <t>30205</t>
  </si>
  <si>
    <t>30206</t>
  </si>
  <si>
    <t>30207</t>
  </si>
  <si>
    <t>30209</t>
  </si>
  <si>
    <t>30211</t>
  </si>
  <si>
    <t>30212</t>
  </si>
  <si>
    <t>30213</t>
  </si>
  <si>
    <t>30214</t>
  </si>
  <si>
    <t>30215</t>
  </si>
  <si>
    <t>30216</t>
  </si>
  <si>
    <t>30217</t>
  </si>
  <si>
    <t>30218</t>
  </si>
  <si>
    <t>30224</t>
  </si>
  <si>
    <t>30226</t>
  </si>
  <si>
    <t>30227</t>
  </si>
  <si>
    <t>30228</t>
  </si>
  <si>
    <t>30229</t>
  </si>
  <si>
    <t>30231</t>
  </si>
  <si>
    <t>30240</t>
  </si>
  <si>
    <t>30299</t>
  </si>
  <si>
    <t>30302</t>
  </si>
  <si>
    <t>30303</t>
  </si>
  <si>
    <t>30305</t>
  </si>
  <si>
    <t>30306</t>
  </si>
  <si>
    <t>30307</t>
  </si>
  <si>
    <t>30310</t>
  </si>
  <si>
    <t>30311</t>
  </si>
  <si>
    <t xml:space="preserve">  其他对个人和家庭的补助支出</t>
  </si>
  <si>
    <t>30401</t>
  </si>
  <si>
    <t xml:space="preserve">  企业政策性补贴</t>
  </si>
  <si>
    <t>30402</t>
  </si>
  <si>
    <t xml:space="preserve">  事业单位补贴</t>
  </si>
  <si>
    <t>30403</t>
  </si>
  <si>
    <t xml:space="preserve">  财政贴息</t>
  </si>
  <si>
    <t>31001</t>
  </si>
  <si>
    <t xml:space="preserve">  房屋建筑物购建</t>
  </si>
  <si>
    <t>31002</t>
  </si>
  <si>
    <t xml:space="preserve">  办公设备购置</t>
  </si>
  <si>
    <t>31003</t>
  </si>
  <si>
    <t xml:space="preserve">  专用设备购置</t>
  </si>
  <si>
    <t>31005</t>
  </si>
  <si>
    <t xml:space="preserve">  基础设施建设</t>
  </si>
  <si>
    <t>31006</t>
  </si>
  <si>
    <t xml:space="preserve">  大型修缮</t>
  </si>
  <si>
    <t>31007</t>
  </si>
  <si>
    <t xml:space="preserve">  信息网络及软件购置更新</t>
  </si>
  <si>
    <t>31008</t>
  </si>
  <si>
    <t xml:space="preserve">  物资储备</t>
  </si>
  <si>
    <t>31009</t>
  </si>
  <si>
    <t xml:space="preserve">  土地补偿</t>
  </si>
  <si>
    <t>31010</t>
  </si>
  <si>
    <t xml:space="preserve">  安置补助</t>
  </si>
  <si>
    <t>31011</t>
  </si>
  <si>
    <t xml:space="preserve">  地上附着物和青苗补偿</t>
  </si>
  <si>
    <t>31012</t>
  </si>
  <si>
    <t xml:space="preserve">  拆迁补偿</t>
  </si>
  <si>
    <t>31013</t>
  </si>
  <si>
    <t xml:space="preserve">  公务用车购置</t>
  </si>
  <si>
    <t>31019</t>
  </si>
  <si>
    <t xml:space="preserve">  其他交通工具购置</t>
  </si>
  <si>
    <t>31020</t>
  </si>
  <si>
    <t xml:space="preserve">  产权参股</t>
  </si>
  <si>
    <t>31099</t>
  </si>
  <si>
    <t xml:space="preserve">  其他资本性支出</t>
  </si>
  <si>
    <t>道县2017年地方政府性基金收支决算表</t>
    <phoneticPr fontId="2" type="noConversion"/>
  </si>
  <si>
    <t>3、国有土地使用权出让收入</t>
    <phoneticPr fontId="2" type="noConversion"/>
  </si>
  <si>
    <t>5、国家电影事业发展专项资金收入</t>
    <phoneticPr fontId="2" type="noConversion"/>
  </si>
  <si>
    <t>1、国家电影事业发展专项资金相关支出</t>
    <phoneticPr fontId="2" type="noConversion"/>
  </si>
  <si>
    <t xml:space="preserve">    资助城市影院</t>
    <phoneticPr fontId="2" type="noConversion"/>
  </si>
  <si>
    <t xml:space="preserve">    其他国家电影事业发展专项资金支出</t>
  </si>
  <si>
    <t>2、社会保障和就业支出</t>
    <phoneticPr fontId="2" type="noConversion"/>
  </si>
  <si>
    <t xml:space="preserve">      其他国有土地使用权出让收入安排的支出</t>
    <phoneticPr fontId="2" type="noConversion"/>
  </si>
  <si>
    <t xml:space="preserve">    国有土地使用权出让债务付息支出</t>
    <phoneticPr fontId="2" type="noConversion"/>
  </si>
  <si>
    <t xml:space="preserve">    污水处理费相关支出</t>
    <phoneticPr fontId="2" type="noConversion"/>
  </si>
  <si>
    <t xml:space="preserve">      其他污水处理费安排的支出</t>
    <phoneticPr fontId="2" type="noConversion"/>
  </si>
  <si>
    <t>3、城乡社区支出</t>
    <phoneticPr fontId="2" type="noConversion"/>
  </si>
  <si>
    <t>4、农林水支出</t>
    <phoneticPr fontId="2" type="noConversion"/>
  </si>
  <si>
    <t xml:space="preserve">       其他大中型水库库区基金支出</t>
    <phoneticPr fontId="2" type="noConversion"/>
  </si>
  <si>
    <t>5、新型墙体材料专项基金相关支出</t>
    <phoneticPr fontId="2" type="noConversion"/>
  </si>
  <si>
    <t>6、其他支出</t>
    <phoneticPr fontId="2" type="noConversion"/>
  </si>
  <si>
    <t xml:space="preserve">      棚户区改造支出</t>
    <phoneticPr fontId="2" type="noConversion"/>
  </si>
  <si>
    <t>四、调出资金</t>
    <phoneticPr fontId="2" type="noConversion"/>
  </si>
  <si>
    <t xml:space="preserve">      政府性基金年终结余</t>
    <phoneticPr fontId="2" type="noConversion"/>
  </si>
  <si>
    <t>政府性基金支出总计</t>
    <phoneticPr fontId="2" type="noConversion"/>
  </si>
  <si>
    <r>
      <t>道县201</t>
    </r>
    <r>
      <rPr>
        <b/>
        <sz val="14"/>
        <rFont val="宋体"/>
        <family val="3"/>
        <charset val="134"/>
      </rPr>
      <t>7年“三公”经费决算情况统计表</t>
    </r>
    <phoneticPr fontId="2" type="noConversion"/>
  </si>
  <si>
    <t>2017年道县一般公共预算（基本支出）经济分类明细表</t>
    <phoneticPr fontId="2" type="noConversion"/>
  </si>
  <si>
    <t>道县2017年一般公共预算收支决算表</t>
    <phoneticPr fontId="2" type="noConversion"/>
  </si>
  <si>
    <t>一、一般公共服务支出</t>
    <phoneticPr fontId="2" type="noConversion"/>
  </si>
  <si>
    <r>
      <t xml:space="preserve">  </t>
    </r>
    <r>
      <rPr>
        <b/>
        <sz val="11"/>
        <rFont val="宋体"/>
        <family val="3"/>
        <charset val="134"/>
      </rPr>
      <t>人大事务</t>
    </r>
  </si>
  <si>
    <r>
      <t xml:space="preserve">    </t>
    </r>
    <r>
      <rPr>
        <sz val="11"/>
        <rFont val="宋体"/>
        <family val="3"/>
        <charset val="134"/>
      </rPr>
      <t>行政运行</t>
    </r>
  </si>
  <si>
    <r>
      <t xml:space="preserve">    </t>
    </r>
    <r>
      <rPr>
        <sz val="11"/>
        <rFont val="宋体"/>
        <family val="3"/>
        <charset val="134"/>
      </rPr>
      <t>一般行政管理事务</t>
    </r>
  </si>
  <si>
    <r>
      <t xml:space="preserve">    </t>
    </r>
    <r>
      <rPr>
        <sz val="11"/>
        <rFont val="宋体"/>
        <family val="3"/>
        <charset val="134"/>
      </rPr>
      <t>人大会议</t>
    </r>
  </si>
  <si>
    <r>
      <t xml:space="preserve">    </t>
    </r>
    <r>
      <rPr>
        <sz val="11"/>
        <rFont val="宋体"/>
        <family val="3"/>
        <charset val="134"/>
      </rPr>
      <t>人大监督</t>
    </r>
  </si>
  <si>
    <r>
      <t xml:space="preserve">    </t>
    </r>
    <r>
      <rPr>
        <sz val="11"/>
        <rFont val="宋体"/>
        <family val="3"/>
        <charset val="134"/>
      </rPr>
      <t>人大代表履职能力提升</t>
    </r>
  </si>
  <si>
    <r>
      <t xml:space="preserve">    </t>
    </r>
    <r>
      <rPr>
        <sz val="11"/>
        <rFont val="宋体"/>
        <family val="3"/>
        <charset val="134"/>
      </rPr>
      <t>代表工作</t>
    </r>
  </si>
  <si>
    <r>
      <t xml:space="preserve">    </t>
    </r>
    <r>
      <rPr>
        <sz val="11"/>
        <rFont val="宋体"/>
        <family val="3"/>
        <charset val="134"/>
      </rPr>
      <t>人大信访工作</t>
    </r>
  </si>
  <si>
    <r>
      <t xml:space="preserve">    </t>
    </r>
    <r>
      <rPr>
        <sz val="11"/>
        <rFont val="宋体"/>
        <family val="3"/>
        <charset val="134"/>
      </rPr>
      <t>其他人大事务支出</t>
    </r>
  </si>
  <si>
    <r>
      <t xml:space="preserve">  </t>
    </r>
    <r>
      <rPr>
        <b/>
        <sz val="11"/>
        <rFont val="宋体"/>
        <family val="3"/>
        <charset val="134"/>
      </rPr>
      <t>政协事务</t>
    </r>
  </si>
  <si>
    <r>
      <t xml:space="preserve">    </t>
    </r>
    <r>
      <rPr>
        <sz val="11"/>
        <rFont val="宋体"/>
        <family val="3"/>
        <charset val="134"/>
      </rPr>
      <t>政协会议</t>
    </r>
  </si>
  <si>
    <r>
      <t xml:space="preserve">    </t>
    </r>
    <r>
      <rPr>
        <sz val="11"/>
        <rFont val="宋体"/>
        <family val="3"/>
        <charset val="134"/>
      </rPr>
      <t>委员视察</t>
    </r>
  </si>
  <si>
    <r>
      <t xml:space="preserve">    </t>
    </r>
    <r>
      <rPr>
        <sz val="11"/>
        <rFont val="宋体"/>
        <family val="3"/>
        <charset val="134"/>
      </rPr>
      <t>参政议政</t>
    </r>
  </si>
  <si>
    <r>
      <t xml:space="preserve">    </t>
    </r>
    <r>
      <rPr>
        <sz val="11"/>
        <rFont val="宋体"/>
        <family val="3"/>
        <charset val="134"/>
      </rPr>
      <t>其他政协事务支出</t>
    </r>
  </si>
  <si>
    <r>
      <t xml:space="preserve">  </t>
    </r>
    <r>
      <rPr>
        <b/>
        <sz val="11"/>
        <rFont val="宋体"/>
        <family val="3"/>
        <charset val="134"/>
      </rPr>
      <t>政府办公厅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室</t>
    </r>
    <r>
      <rPr>
        <b/>
        <sz val="11"/>
        <rFont val="Times New Roman"/>
        <family val="1"/>
      </rPr>
      <t>)</t>
    </r>
    <r>
      <rPr>
        <b/>
        <sz val="11"/>
        <rFont val="宋体"/>
        <family val="3"/>
        <charset val="134"/>
      </rPr>
      <t>及相关机构事务</t>
    </r>
  </si>
  <si>
    <r>
      <t xml:space="preserve">    </t>
    </r>
    <r>
      <rPr>
        <sz val="11"/>
        <rFont val="宋体"/>
        <family val="3"/>
        <charset val="134"/>
      </rPr>
      <t>机关服务</t>
    </r>
  </si>
  <si>
    <r>
      <t xml:space="preserve">    </t>
    </r>
    <r>
      <rPr>
        <sz val="11"/>
        <rFont val="宋体"/>
        <family val="3"/>
        <charset val="134"/>
      </rPr>
      <t>专项业务活动</t>
    </r>
  </si>
  <si>
    <r>
      <t xml:space="preserve">    </t>
    </r>
    <r>
      <rPr>
        <sz val="11"/>
        <rFont val="宋体"/>
        <family val="3"/>
        <charset val="134"/>
      </rPr>
      <t>法制建设</t>
    </r>
  </si>
  <si>
    <r>
      <t xml:space="preserve">    </t>
    </r>
    <r>
      <rPr>
        <sz val="11"/>
        <rFont val="宋体"/>
        <family val="3"/>
        <charset val="134"/>
      </rPr>
      <t>信访事务</t>
    </r>
  </si>
  <si>
    <r>
      <t xml:space="preserve">    </t>
    </r>
    <r>
      <rPr>
        <sz val="11"/>
        <rFont val="宋体"/>
        <family val="3"/>
        <charset val="134"/>
      </rPr>
      <t>事业运行</t>
    </r>
  </si>
  <si>
    <r>
      <t xml:space="preserve">    </t>
    </r>
    <r>
      <rPr>
        <sz val="11"/>
        <rFont val="宋体"/>
        <family val="3"/>
        <charset val="134"/>
      </rPr>
      <t>其他政府办公厅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室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及相关机构事务支出</t>
    </r>
  </si>
  <si>
    <r>
      <t xml:space="preserve">  </t>
    </r>
    <r>
      <rPr>
        <b/>
        <sz val="11"/>
        <rFont val="宋体"/>
        <family val="3"/>
        <charset val="134"/>
      </rPr>
      <t>发展与改革事务</t>
    </r>
  </si>
  <si>
    <t>一般预算收入合计</t>
    <phoneticPr fontId="2" type="noConversion"/>
  </si>
  <si>
    <r>
      <t xml:space="preserve">    </t>
    </r>
    <r>
      <rPr>
        <sz val="11"/>
        <rFont val="宋体"/>
        <family val="3"/>
        <charset val="134"/>
      </rPr>
      <t>社会事业发展规划</t>
    </r>
  </si>
  <si>
    <r>
      <t xml:space="preserve">    </t>
    </r>
    <r>
      <rPr>
        <sz val="11"/>
        <rFont val="宋体"/>
        <family val="3"/>
        <charset val="134"/>
      </rPr>
      <t>物价管理</t>
    </r>
  </si>
  <si>
    <r>
      <t xml:space="preserve">    </t>
    </r>
    <r>
      <rPr>
        <sz val="11"/>
        <rFont val="宋体"/>
        <family val="3"/>
        <charset val="134"/>
      </rPr>
      <t>其他发展与改革事务支出</t>
    </r>
  </si>
  <si>
    <r>
      <t xml:space="preserve">  </t>
    </r>
    <r>
      <rPr>
        <b/>
        <sz val="11"/>
        <rFont val="宋体"/>
        <family val="3"/>
        <charset val="134"/>
      </rPr>
      <t>统计信息事务</t>
    </r>
  </si>
  <si>
    <r>
      <t xml:space="preserve">    </t>
    </r>
    <r>
      <rPr>
        <sz val="11"/>
        <rFont val="宋体"/>
        <family val="3"/>
        <charset val="134"/>
      </rPr>
      <t>专项统计业务</t>
    </r>
  </si>
  <si>
    <r>
      <t xml:space="preserve">    </t>
    </r>
    <r>
      <rPr>
        <sz val="11"/>
        <rFont val="宋体"/>
        <family val="3"/>
        <charset val="134"/>
      </rPr>
      <t>专项普查活动</t>
    </r>
  </si>
  <si>
    <r>
      <t xml:space="preserve">    </t>
    </r>
    <r>
      <rPr>
        <sz val="11"/>
        <rFont val="宋体"/>
        <family val="3"/>
        <charset val="134"/>
      </rPr>
      <t>其他统计信息事务支出</t>
    </r>
  </si>
  <si>
    <r>
      <t xml:space="preserve">  </t>
    </r>
    <r>
      <rPr>
        <b/>
        <sz val="11"/>
        <rFont val="宋体"/>
        <family val="3"/>
        <charset val="134"/>
      </rPr>
      <t>财政事务</t>
    </r>
  </si>
  <si>
    <r>
      <t xml:space="preserve">    </t>
    </r>
    <r>
      <rPr>
        <sz val="11"/>
        <rFont val="宋体"/>
        <family val="3"/>
        <charset val="134"/>
      </rPr>
      <t>财政国库业务</t>
    </r>
  </si>
  <si>
    <r>
      <t xml:space="preserve">    </t>
    </r>
    <r>
      <rPr>
        <sz val="11"/>
        <rFont val="宋体"/>
        <family val="3"/>
        <charset val="134"/>
      </rPr>
      <t>财政监察</t>
    </r>
  </si>
  <si>
    <r>
      <t xml:space="preserve">    </t>
    </r>
    <r>
      <rPr>
        <sz val="11"/>
        <rFont val="宋体"/>
        <family val="3"/>
        <charset val="134"/>
      </rPr>
      <t>信息化建设</t>
    </r>
  </si>
  <si>
    <r>
      <t xml:space="preserve">    </t>
    </r>
    <r>
      <rPr>
        <sz val="11"/>
        <rFont val="宋体"/>
        <family val="3"/>
        <charset val="134"/>
      </rPr>
      <t>财政委托业务支出</t>
    </r>
  </si>
  <si>
    <r>
      <t xml:space="preserve">    </t>
    </r>
    <r>
      <rPr>
        <sz val="11"/>
        <rFont val="宋体"/>
        <family val="3"/>
        <charset val="134"/>
      </rPr>
      <t>其他财政事务支出</t>
    </r>
  </si>
  <si>
    <r>
      <t xml:space="preserve">  </t>
    </r>
    <r>
      <rPr>
        <b/>
        <sz val="11"/>
        <rFont val="宋体"/>
        <family val="3"/>
        <charset val="134"/>
      </rPr>
      <t>税收事务</t>
    </r>
  </si>
  <si>
    <r>
      <t xml:space="preserve">    </t>
    </r>
    <r>
      <rPr>
        <sz val="11"/>
        <rFont val="宋体"/>
        <family val="3"/>
        <charset val="134"/>
      </rPr>
      <t>税务办案</t>
    </r>
  </si>
  <si>
    <r>
      <t xml:space="preserve">    </t>
    </r>
    <r>
      <rPr>
        <sz val="11"/>
        <rFont val="宋体"/>
        <family val="3"/>
        <charset val="134"/>
      </rPr>
      <t>税务宣传</t>
    </r>
  </si>
  <si>
    <r>
      <t xml:space="preserve">    </t>
    </r>
    <r>
      <rPr>
        <sz val="11"/>
        <rFont val="宋体"/>
        <family val="3"/>
        <charset val="134"/>
      </rPr>
      <t>协税护税</t>
    </r>
  </si>
  <si>
    <r>
      <t xml:space="preserve">  </t>
    </r>
    <r>
      <rPr>
        <b/>
        <sz val="11"/>
        <rFont val="宋体"/>
        <family val="3"/>
        <charset val="134"/>
      </rPr>
      <t>审计事务</t>
    </r>
  </si>
  <si>
    <r>
      <t xml:space="preserve">    </t>
    </r>
    <r>
      <rPr>
        <sz val="11"/>
        <rFont val="宋体"/>
        <family val="3"/>
        <charset val="134"/>
      </rPr>
      <t>审计业务</t>
    </r>
  </si>
  <si>
    <r>
      <t xml:space="preserve">    </t>
    </r>
    <r>
      <rPr>
        <sz val="11"/>
        <rFont val="宋体"/>
        <family val="3"/>
        <charset val="134"/>
      </rPr>
      <t>其他审计事务支出</t>
    </r>
  </si>
  <si>
    <r>
      <t xml:space="preserve">  </t>
    </r>
    <r>
      <rPr>
        <b/>
        <sz val="11"/>
        <rFont val="宋体"/>
        <family val="3"/>
        <charset val="134"/>
      </rPr>
      <t>人力资源事务</t>
    </r>
  </si>
  <si>
    <r>
      <t xml:space="preserve">    </t>
    </r>
    <r>
      <rPr>
        <sz val="11"/>
        <rFont val="宋体"/>
        <family val="3"/>
        <charset val="134"/>
      </rPr>
      <t>引进人才费用</t>
    </r>
  </si>
  <si>
    <r>
      <t xml:space="preserve">    </t>
    </r>
    <r>
      <rPr>
        <sz val="11"/>
        <rFont val="宋体"/>
        <family val="3"/>
        <charset val="134"/>
      </rPr>
      <t>公务员招考</t>
    </r>
  </si>
  <si>
    <r>
      <t xml:space="preserve">    </t>
    </r>
    <r>
      <rPr>
        <sz val="11"/>
        <rFont val="宋体"/>
        <family val="3"/>
        <charset val="134"/>
      </rPr>
      <t>其他人力资源事务支出</t>
    </r>
  </si>
  <si>
    <r>
      <t xml:space="preserve">  </t>
    </r>
    <r>
      <rPr>
        <b/>
        <sz val="11"/>
        <rFont val="宋体"/>
        <family val="3"/>
        <charset val="134"/>
      </rPr>
      <t>纪检监察事务</t>
    </r>
  </si>
  <si>
    <r>
      <t xml:space="preserve">    </t>
    </r>
    <r>
      <rPr>
        <sz val="11"/>
        <rFont val="宋体"/>
        <family val="3"/>
        <charset val="134"/>
      </rPr>
      <t>大案要案查处</t>
    </r>
  </si>
  <si>
    <r>
      <t xml:space="preserve">    </t>
    </r>
    <r>
      <rPr>
        <sz val="11"/>
        <rFont val="宋体"/>
        <family val="3"/>
        <charset val="134"/>
      </rPr>
      <t>派驻派出机构</t>
    </r>
  </si>
  <si>
    <r>
      <t xml:space="preserve">    </t>
    </r>
    <r>
      <rPr>
        <sz val="11"/>
        <rFont val="宋体"/>
        <family val="3"/>
        <charset val="134"/>
      </rPr>
      <t>其他纪检监察事务支出</t>
    </r>
  </si>
  <si>
    <r>
      <t xml:space="preserve">  </t>
    </r>
    <r>
      <rPr>
        <b/>
        <sz val="11"/>
        <rFont val="宋体"/>
        <family val="3"/>
        <charset val="134"/>
      </rPr>
      <t>商贸事务</t>
    </r>
  </si>
  <si>
    <r>
      <t xml:space="preserve">    </t>
    </r>
    <r>
      <rPr>
        <sz val="11"/>
        <rFont val="宋体"/>
        <family val="3"/>
        <charset val="134"/>
      </rPr>
      <t>外资管理</t>
    </r>
  </si>
  <si>
    <r>
      <t xml:space="preserve">    </t>
    </r>
    <r>
      <rPr>
        <sz val="11"/>
        <rFont val="宋体"/>
        <family val="3"/>
        <charset val="134"/>
      </rPr>
      <t>招商引资</t>
    </r>
  </si>
  <si>
    <r>
      <t xml:space="preserve">    </t>
    </r>
    <r>
      <rPr>
        <sz val="11"/>
        <rFont val="宋体"/>
        <family val="3"/>
        <charset val="134"/>
      </rPr>
      <t>其他商贸事务支出</t>
    </r>
  </si>
  <si>
    <r>
      <t xml:space="preserve">  </t>
    </r>
    <r>
      <rPr>
        <b/>
        <sz val="11"/>
        <rFont val="宋体"/>
        <family val="3"/>
        <charset val="134"/>
      </rPr>
      <t>工商行政管理事务</t>
    </r>
  </si>
  <si>
    <r>
      <t xml:space="preserve">    </t>
    </r>
    <r>
      <rPr>
        <sz val="11"/>
        <rFont val="宋体"/>
        <family val="3"/>
        <charset val="134"/>
      </rPr>
      <t>工商行政管理专项</t>
    </r>
  </si>
  <si>
    <r>
      <t xml:space="preserve">    </t>
    </r>
    <r>
      <rPr>
        <sz val="11"/>
        <rFont val="宋体"/>
        <family val="3"/>
        <charset val="134"/>
      </rPr>
      <t>执法办案专项</t>
    </r>
  </si>
  <si>
    <r>
      <t xml:space="preserve">    </t>
    </r>
    <r>
      <rPr>
        <sz val="11"/>
        <rFont val="宋体"/>
        <family val="3"/>
        <charset val="134"/>
      </rPr>
      <t>消费者权益保护</t>
    </r>
  </si>
  <si>
    <r>
      <t xml:space="preserve">    </t>
    </r>
    <r>
      <rPr>
        <sz val="11"/>
        <rFont val="宋体"/>
        <family val="3"/>
        <charset val="134"/>
      </rPr>
      <t>其他工商行政管理事务支出</t>
    </r>
  </si>
  <si>
    <r>
      <t xml:space="preserve">  </t>
    </r>
    <r>
      <rPr>
        <b/>
        <sz val="11"/>
        <rFont val="宋体"/>
        <family val="3"/>
        <charset val="134"/>
      </rPr>
      <t>质量技术监督与检验检疫事务</t>
    </r>
  </si>
  <si>
    <r>
      <t xml:space="preserve">    </t>
    </r>
    <r>
      <rPr>
        <sz val="11"/>
        <rFont val="宋体"/>
        <family val="3"/>
        <charset val="134"/>
      </rPr>
      <t>质量技术监督行政执法及业务管理</t>
    </r>
  </si>
  <si>
    <r>
      <t xml:space="preserve">  </t>
    </r>
    <r>
      <rPr>
        <b/>
        <sz val="11"/>
        <rFont val="宋体"/>
        <family val="3"/>
        <charset val="134"/>
      </rPr>
      <t>民族事务</t>
    </r>
  </si>
  <si>
    <r>
      <t xml:space="preserve">    </t>
    </r>
    <r>
      <rPr>
        <sz val="11"/>
        <rFont val="宋体"/>
        <family val="3"/>
        <charset val="134"/>
      </rPr>
      <t>民族工作专项</t>
    </r>
  </si>
  <si>
    <r>
      <t xml:space="preserve">  </t>
    </r>
    <r>
      <rPr>
        <b/>
        <sz val="11"/>
        <rFont val="宋体"/>
        <family val="3"/>
        <charset val="134"/>
      </rPr>
      <t>宗教事务</t>
    </r>
  </si>
  <si>
    <r>
      <t xml:space="preserve">    </t>
    </r>
    <r>
      <rPr>
        <sz val="11"/>
        <rFont val="宋体"/>
        <family val="3"/>
        <charset val="134"/>
      </rPr>
      <t>宗教工作专项</t>
    </r>
  </si>
  <si>
    <r>
      <t xml:space="preserve">  </t>
    </r>
    <r>
      <rPr>
        <b/>
        <sz val="11"/>
        <rFont val="宋体"/>
        <family val="3"/>
        <charset val="134"/>
      </rPr>
      <t>港澳台侨事务</t>
    </r>
  </si>
  <si>
    <r>
      <t xml:space="preserve">    </t>
    </r>
    <r>
      <rPr>
        <sz val="11"/>
        <rFont val="宋体"/>
        <family val="3"/>
        <charset val="134"/>
      </rPr>
      <t>台湾事务</t>
    </r>
  </si>
  <si>
    <r>
      <t xml:space="preserve">    </t>
    </r>
    <r>
      <rPr>
        <sz val="11"/>
        <rFont val="宋体"/>
        <family val="3"/>
        <charset val="134"/>
      </rPr>
      <t>华侨事务</t>
    </r>
  </si>
  <si>
    <r>
      <t xml:space="preserve">  </t>
    </r>
    <r>
      <rPr>
        <b/>
        <sz val="11"/>
        <rFont val="宋体"/>
        <family val="3"/>
        <charset val="134"/>
      </rPr>
      <t>档案事务</t>
    </r>
  </si>
  <si>
    <r>
      <t xml:space="preserve">    </t>
    </r>
    <r>
      <rPr>
        <sz val="11"/>
        <rFont val="宋体"/>
        <family val="3"/>
        <charset val="134"/>
      </rPr>
      <t>档案馆</t>
    </r>
  </si>
  <si>
    <r>
      <t xml:space="preserve">    </t>
    </r>
    <r>
      <rPr>
        <sz val="11"/>
        <rFont val="宋体"/>
        <family val="3"/>
        <charset val="134"/>
      </rPr>
      <t>其他档案事务支出</t>
    </r>
  </si>
  <si>
    <r>
      <t xml:space="preserve">  </t>
    </r>
    <r>
      <rPr>
        <b/>
        <sz val="11"/>
        <rFont val="宋体"/>
        <family val="3"/>
        <charset val="134"/>
      </rPr>
      <t>民主党派及工商联事务</t>
    </r>
  </si>
  <si>
    <r>
      <t xml:space="preserve">    </t>
    </r>
    <r>
      <rPr>
        <sz val="11"/>
        <rFont val="宋体"/>
        <family val="3"/>
        <charset val="134"/>
      </rPr>
      <t>其他民主党派及工商联事务支出</t>
    </r>
  </si>
  <si>
    <r>
      <t xml:space="preserve">  </t>
    </r>
    <r>
      <rPr>
        <b/>
        <sz val="11"/>
        <rFont val="宋体"/>
        <family val="3"/>
        <charset val="134"/>
      </rPr>
      <t>群众团体事务</t>
    </r>
  </si>
  <si>
    <r>
      <t xml:space="preserve">    </t>
    </r>
    <r>
      <rPr>
        <sz val="11"/>
        <rFont val="宋体"/>
        <family val="3"/>
        <charset val="134"/>
      </rPr>
      <t>其他群众团体事务支出</t>
    </r>
  </si>
  <si>
    <r>
      <t xml:space="preserve">  </t>
    </r>
    <r>
      <rPr>
        <b/>
        <sz val="11"/>
        <rFont val="宋体"/>
        <family val="3"/>
        <charset val="134"/>
      </rPr>
      <t>党委办公厅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室</t>
    </r>
    <r>
      <rPr>
        <b/>
        <sz val="11"/>
        <rFont val="Times New Roman"/>
        <family val="1"/>
      </rPr>
      <t>)</t>
    </r>
    <r>
      <rPr>
        <b/>
        <sz val="11"/>
        <rFont val="宋体"/>
        <family val="3"/>
        <charset val="134"/>
      </rPr>
      <t>及相关机构事务</t>
    </r>
  </si>
  <si>
    <r>
      <t xml:space="preserve">    </t>
    </r>
    <r>
      <rPr>
        <sz val="11"/>
        <rFont val="宋体"/>
        <family val="3"/>
        <charset val="134"/>
      </rPr>
      <t>专项业务</t>
    </r>
  </si>
  <si>
    <r>
      <t xml:space="preserve">    </t>
    </r>
    <r>
      <rPr>
        <sz val="11"/>
        <rFont val="宋体"/>
        <family val="3"/>
        <charset val="134"/>
      </rPr>
      <t>其他党委办公厅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室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及相关机构事务支出</t>
    </r>
  </si>
  <si>
    <r>
      <t xml:space="preserve">  </t>
    </r>
    <r>
      <rPr>
        <b/>
        <sz val="11"/>
        <rFont val="宋体"/>
        <family val="3"/>
        <charset val="134"/>
      </rPr>
      <t>组织事务</t>
    </r>
  </si>
  <si>
    <r>
      <t xml:space="preserve">    </t>
    </r>
    <r>
      <rPr>
        <sz val="11"/>
        <rFont val="宋体"/>
        <family val="3"/>
        <charset val="134"/>
      </rPr>
      <t>其他组织事务支出</t>
    </r>
  </si>
  <si>
    <r>
      <t xml:space="preserve">  </t>
    </r>
    <r>
      <rPr>
        <b/>
        <sz val="11"/>
        <rFont val="宋体"/>
        <family val="3"/>
        <charset val="134"/>
      </rPr>
      <t>宣传事务</t>
    </r>
  </si>
  <si>
    <r>
      <t xml:space="preserve">    </t>
    </r>
    <r>
      <rPr>
        <sz val="11"/>
        <rFont val="宋体"/>
        <family val="3"/>
        <charset val="134"/>
      </rPr>
      <t>其他宣传事务支出</t>
    </r>
  </si>
  <si>
    <r>
      <t xml:space="preserve">  </t>
    </r>
    <r>
      <rPr>
        <b/>
        <sz val="11"/>
        <rFont val="宋体"/>
        <family val="3"/>
        <charset val="134"/>
      </rPr>
      <t>统战事务</t>
    </r>
  </si>
  <si>
    <r>
      <t xml:space="preserve">    </t>
    </r>
    <r>
      <rPr>
        <sz val="11"/>
        <rFont val="宋体"/>
        <family val="3"/>
        <charset val="134"/>
      </rPr>
      <t>其他统战事务支出</t>
    </r>
  </si>
  <si>
    <r>
      <t xml:space="preserve">  </t>
    </r>
    <r>
      <rPr>
        <b/>
        <sz val="11"/>
        <rFont val="宋体"/>
        <family val="3"/>
        <charset val="134"/>
      </rPr>
      <t>其他共产党事务支出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款</t>
    </r>
    <r>
      <rPr>
        <b/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</si>
  <si>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其他共产党事务支出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>)</t>
    </r>
  </si>
  <si>
    <r>
      <t xml:space="preserve">  </t>
    </r>
    <r>
      <rPr>
        <b/>
        <sz val="11"/>
        <rFont val="宋体"/>
        <family val="3"/>
        <charset val="134"/>
      </rPr>
      <t>其他一般公共服务支出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款</t>
    </r>
    <r>
      <rPr>
        <b/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</si>
  <si>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国家赔偿费用支出</t>
    </r>
  </si>
  <si>
    <r>
      <t xml:space="preserve">    </t>
    </r>
    <r>
      <rPr>
        <sz val="11"/>
        <rFont val="宋体"/>
        <family val="3"/>
        <charset val="134"/>
      </rPr>
      <t>其他一般公共服务支出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>)</t>
    </r>
  </si>
  <si>
    <t>二、公共安全支出</t>
    <phoneticPr fontId="2" type="noConversion"/>
  </si>
  <si>
    <r>
      <t xml:space="preserve">  </t>
    </r>
    <r>
      <rPr>
        <b/>
        <sz val="11"/>
        <rFont val="宋体"/>
        <family val="3"/>
        <charset val="134"/>
      </rPr>
      <t>武装警察</t>
    </r>
  </si>
  <si>
    <r>
      <t xml:space="preserve">    </t>
    </r>
    <r>
      <rPr>
        <sz val="11"/>
        <rFont val="宋体"/>
        <family val="3"/>
        <charset val="134"/>
      </rPr>
      <t>内卫</t>
    </r>
  </si>
  <si>
    <r>
      <t xml:space="preserve">    </t>
    </r>
    <r>
      <rPr>
        <sz val="11"/>
        <rFont val="宋体"/>
        <family val="3"/>
        <charset val="134"/>
      </rPr>
      <t>消防</t>
    </r>
  </si>
  <si>
    <r>
      <t xml:space="preserve">  </t>
    </r>
    <r>
      <rPr>
        <b/>
        <sz val="11"/>
        <rFont val="宋体"/>
        <family val="3"/>
        <charset val="134"/>
      </rPr>
      <t>公安</t>
    </r>
  </si>
  <si>
    <r>
      <t xml:space="preserve">    </t>
    </r>
    <r>
      <rPr>
        <sz val="11"/>
        <rFont val="宋体"/>
        <family val="3"/>
        <charset val="134"/>
      </rPr>
      <t>治安管理</t>
    </r>
  </si>
  <si>
    <r>
      <t xml:space="preserve">    </t>
    </r>
    <r>
      <rPr>
        <sz val="11"/>
        <rFont val="宋体"/>
        <family val="3"/>
        <charset val="134"/>
      </rPr>
      <t>国内安全保卫</t>
    </r>
  </si>
  <si>
    <r>
      <t xml:space="preserve">    </t>
    </r>
    <r>
      <rPr>
        <sz val="11"/>
        <rFont val="宋体"/>
        <family val="3"/>
        <charset val="134"/>
      </rPr>
      <t>经济犯罪侦查</t>
    </r>
  </si>
  <si>
    <r>
      <t xml:space="preserve">    </t>
    </r>
    <r>
      <rPr>
        <sz val="11"/>
        <rFont val="宋体"/>
        <family val="3"/>
        <charset val="134"/>
      </rPr>
      <t>出入境管理</t>
    </r>
  </si>
  <si>
    <r>
      <t xml:space="preserve">    </t>
    </r>
    <r>
      <rPr>
        <sz val="11"/>
        <rFont val="宋体"/>
        <family val="3"/>
        <charset val="134"/>
      </rPr>
      <t>禁毒管理</t>
    </r>
  </si>
  <si>
    <r>
      <t xml:space="preserve">    </t>
    </r>
    <r>
      <rPr>
        <sz val="11"/>
        <rFont val="宋体"/>
        <family val="3"/>
        <charset val="134"/>
      </rPr>
      <t>道路交通管理</t>
    </r>
  </si>
  <si>
    <r>
      <t xml:space="preserve">    </t>
    </r>
    <r>
      <rPr>
        <sz val="11"/>
        <rFont val="宋体"/>
        <family val="3"/>
        <charset val="134"/>
      </rPr>
      <t>网络侦控管理</t>
    </r>
  </si>
  <si>
    <r>
      <t xml:space="preserve">    </t>
    </r>
    <r>
      <rPr>
        <sz val="11"/>
        <rFont val="宋体"/>
        <family val="3"/>
        <charset val="134"/>
      </rPr>
      <t>反恐怖</t>
    </r>
  </si>
  <si>
    <r>
      <t xml:space="preserve">    </t>
    </r>
    <r>
      <rPr>
        <sz val="11"/>
        <rFont val="宋体"/>
        <family val="3"/>
        <charset val="134"/>
      </rPr>
      <t>居民身份证管理</t>
    </r>
  </si>
  <si>
    <r>
      <t xml:space="preserve">    </t>
    </r>
    <r>
      <rPr>
        <sz val="11"/>
        <rFont val="宋体"/>
        <family val="3"/>
        <charset val="134"/>
      </rPr>
      <t>网络运行及维护</t>
    </r>
  </si>
  <si>
    <r>
      <t xml:space="preserve">    </t>
    </r>
    <r>
      <rPr>
        <sz val="11"/>
        <rFont val="宋体"/>
        <family val="3"/>
        <charset val="134"/>
      </rPr>
      <t>拘押收教场所管理</t>
    </r>
  </si>
  <si>
    <r>
      <t xml:space="preserve">    </t>
    </r>
    <r>
      <rPr>
        <sz val="11"/>
        <rFont val="宋体"/>
        <family val="3"/>
        <charset val="134"/>
      </rPr>
      <t>其他公安支出</t>
    </r>
  </si>
  <si>
    <r>
      <t xml:space="preserve">  </t>
    </r>
    <r>
      <rPr>
        <b/>
        <sz val="11"/>
        <rFont val="宋体"/>
        <family val="3"/>
        <charset val="134"/>
      </rPr>
      <t>检察</t>
    </r>
  </si>
  <si>
    <r>
      <t xml:space="preserve">    </t>
    </r>
    <r>
      <rPr>
        <sz val="11"/>
        <rFont val="宋体"/>
        <family val="3"/>
        <charset val="134"/>
      </rPr>
      <t>其他检察支出</t>
    </r>
  </si>
  <si>
    <r>
      <t xml:space="preserve">  </t>
    </r>
    <r>
      <rPr>
        <b/>
        <sz val="11"/>
        <rFont val="宋体"/>
        <family val="3"/>
        <charset val="134"/>
      </rPr>
      <t>法院</t>
    </r>
  </si>
  <si>
    <r>
      <t xml:space="preserve">    “</t>
    </r>
    <r>
      <rPr>
        <sz val="11"/>
        <rFont val="宋体"/>
        <family val="3"/>
        <charset val="134"/>
      </rPr>
      <t>两庭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建设</t>
    </r>
  </si>
  <si>
    <r>
      <t xml:space="preserve">    </t>
    </r>
    <r>
      <rPr>
        <sz val="11"/>
        <rFont val="宋体"/>
        <family val="3"/>
        <charset val="134"/>
      </rPr>
      <t>其他法院支出</t>
    </r>
  </si>
  <si>
    <r>
      <t xml:space="preserve">  </t>
    </r>
    <r>
      <rPr>
        <b/>
        <sz val="11"/>
        <rFont val="宋体"/>
        <family val="3"/>
        <charset val="134"/>
      </rPr>
      <t>司法</t>
    </r>
  </si>
  <si>
    <r>
      <t xml:space="preserve">    </t>
    </r>
    <r>
      <rPr>
        <sz val="11"/>
        <rFont val="宋体"/>
        <family val="3"/>
        <charset val="134"/>
      </rPr>
      <t>基层司法业务</t>
    </r>
  </si>
  <si>
    <r>
      <t xml:space="preserve">    </t>
    </r>
    <r>
      <rPr>
        <sz val="11"/>
        <rFont val="宋体"/>
        <family val="3"/>
        <charset val="134"/>
      </rPr>
      <t>普法宣传</t>
    </r>
  </si>
  <si>
    <r>
      <t xml:space="preserve">    </t>
    </r>
    <r>
      <rPr>
        <sz val="11"/>
        <rFont val="宋体"/>
        <family val="3"/>
        <charset val="134"/>
      </rPr>
      <t>法律援助</t>
    </r>
  </si>
  <si>
    <r>
      <t xml:space="preserve">    </t>
    </r>
    <r>
      <rPr>
        <sz val="11"/>
        <rFont val="宋体"/>
        <family val="3"/>
        <charset val="134"/>
      </rPr>
      <t>社区矫正</t>
    </r>
  </si>
  <si>
    <r>
      <t xml:space="preserve">    </t>
    </r>
    <r>
      <rPr>
        <sz val="11"/>
        <rFont val="宋体"/>
        <family val="3"/>
        <charset val="134"/>
      </rPr>
      <t>其他司法支出</t>
    </r>
  </si>
  <si>
    <r>
      <t xml:space="preserve">  </t>
    </r>
    <r>
      <rPr>
        <b/>
        <sz val="11"/>
        <rFont val="宋体"/>
        <family val="3"/>
        <charset val="134"/>
      </rPr>
      <t>其他公共安全支出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款</t>
    </r>
    <r>
      <rPr>
        <b/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</si>
  <si>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其他公共安全支出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>)</t>
    </r>
  </si>
  <si>
    <t>三、教育支出</t>
    <phoneticPr fontId="2" type="noConversion"/>
  </si>
  <si>
    <r>
      <t xml:space="preserve">  </t>
    </r>
    <r>
      <rPr>
        <b/>
        <sz val="11"/>
        <rFont val="宋体"/>
        <family val="3"/>
        <charset val="134"/>
      </rPr>
      <t>教育管理事务</t>
    </r>
  </si>
  <si>
    <r>
      <t xml:space="preserve">    </t>
    </r>
    <r>
      <rPr>
        <sz val="11"/>
        <rFont val="宋体"/>
        <family val="3"/>
        <charset val="134"/>
      </rPr>
      <t>其他教育管理事务支出</t>
    </r>
  </si>
  <si>
    <r>
      <t xml:space="preserve">  </t>
    </r>
    <r>
      <rPr>
        <b/>
        <sz val="11"/>
        <rFont val="宋体"/>
        <family val="3"/>
        <charset val="134"/>
      </rPr>
      <t>普通教育</t>
    </r>
  </si>
  <si>
    <r>
      <t xml:space="preserve">    </t>
    </r>
    <r>
      <rPr>
        <sz val="11"/>
        <rFont val="宋体"/>
        <family val="3"/>
        <charset val="134"/>
      </rPr>
      <t>学前教育</t>
    </r>
  </si>
  <si>
    <r>
      <t xml:space="preserve">    </t>
    </r>
    <r>
      <rPr>
        <sz val="11"/>
        <rFont val="宋体"/>
        <family val="3"/>
        <charset val="134"/>
      </rPr>
      <t>小学教育</t>
    </r>
  </si>
  <si>
    <r>
      <t xml:space="preserve">    </t>
    </r>
    <r>
      <rPr>
        <sz val="11"/>
        <rFont val="宋体"/>
        <family val="3"/>
        <charset val="134"/>
      </rPr>
      <t>初中教育</t>
    </r>
  </si>
  <si>
    <r>
      <t xml:space="preserve">    </t>
    </r>
    <r>
      <rPr>
        <sz val="11"/>
        <rFont val="宋体"/>
        <family val="3"/>
        <charset val="134"/>
      </rPr>
      <t>高中教育</t>
    </r>
  </si>
  <si>
    <r>
      <t xml:space="preserve">    </t>
    </r>
    <r>
      <rPr>
        <sz val="11"/>
        <rFont val="宋体"/>
        <family val="3"/>
        <charset val="134"/>
      </rPr>
      <t>化解普通高中债务支出</t>
    </r>
  </si>
  <si>
    <r>
      <t xml:space="preserve">    </t>
    </r>
    <r>
      <rPr>
        <sz val="11"/>
        <rFont val="宋体"/>
        <family val="3"/>
        <charset val="134"/>
      </rPr>
      <t>其他普通教育支出</t>
    </r>
  </si>
  <si>
    <r>
      <t xml:space="preserve">  </t>
    </r>
    <r>
      <rPr>
        <b/>
        <sz val="11"/>
        <rFont val="宋体"/>
        <family val="3"/>
        <charset val="134"/>
      </rPr>
      <t>职业教育</t>
    </r>
  </si>
  <si>
    <r>
      <t xml:space="preserve">    </t>
    </r>
    <r>
      <rPr>
        <sz val="11"/>
        <rFont val="宋体"/>
        <family val="3"/>
        <charset val="134"/>
      </rPr>
      <t>中专教育</t>
    </r>
  </si>
  <si>
    <r>
      <t xml:space="preserve">  </t>
    </r>
    <r>
      <rPr>
        <b/>
        <sz val="11"/>
        <rFont val="宋体"/>
        <family val="3"/>
        <charset val="134"/>
      </rPr>
      <t>成人教育</t>
    </r>
  </si>
  <si>
    <r>
      <t xml:space="preserve">    </t>
    </r>
    <r>
      <rPr>
        <sz val="11"/>
        <rFont val="宋体"/>
        <family val="3"/>
        <charset val="134"/>
      </rPr>
      <t>其他成人教育支出</t>
    </r>
  </si>
  <si>
    <r>
      <t xml:space="preserve">  </t>
    </r>
    <r>
      <rPr>
        <b/>
        <sz val="11"/>
        <rFont val="宋体"/>
        <family val="3"/>
        <charset val="134"/>
      </rPr>
      <t>进修及培训</t>
    </r>
  </si>
  <si>
    <r>
      <t xml:space="preserve">    </t>
    </r>
    <r>
      <rPr>
        <sz val="11"/>
        <rFont val="宋体"/>
        <family val="3"/>
        <charset val="134"/>
      </rPr>
      <t>教师进修</t>
    </r>
  </si>
  <si>
    <r>
      <t xml:space="preserve">    </t>
    </r>
    <r>
      <rPr>
        <sz val="11"/>
        <rFont val="宋体"/>
        <family val="3"/>
        <charset val="134"/>
      </rPr>
      <t>干部教育</t>
    </r>
  </si>
  <si>
    <r>
      <t xml:space="preserve">    </t>
    </r>
    <r>
      <rPr>
        <sz val="11"/>
        <rFont val="宋体"/>
        <family val="3"/>
        <charset val="134"/>
      </rPr>
      <t>培训支出</t>
    </r>
  </si>
  <si>
    <r>
      <t xml:space="preserve">  </t>
    </r>
    <r>
      <rPr>
        <b/>
        <sz val="11"/>
        <rFont val="宋体"/>
        <family val="3"/>
        <charset val="134"/>
      </rPr>
      <t>教育费附加安排的支出</t>
    </r>
  </si>
  <si>
    <r>
      <t xml:space="preserve">    </t>
    </r>
    <r>
      <rPr>
        <sz val="11"/>
        <rFont val="宋体"/>
        <family val="3"/>
        <charset val="134"/>
      </rPr>
      <t>农村中小学校舍建设</t>
    </r>
  </si>
  <si>
    <r>
      <t xml:space="preserve">    </t>
    </r>
    <r>
      <rPr>
        <sz val="11"/>
        <rFont val="宋体"/>
        <family val="3"/>
        <charset val="134"/>
      </rPr>
      <t>城市中小学校舍建设</t>
    </r>
  </si>
  <si>
    <r>
      <t xml:space="preserve">    </t>
    </r>
    <r>
      <rPr>
        <sz val="11"/>
        <rFont val="宋体"/>
        <family val="3"/>
        <charset val="134"/>
      </rPr>
      <t>中等职业学校教学设施</t>
    </r>
  </si>
  <si>
    <r>
      <t xml:space="preserve">  </t>
    </r>
    <r>
      <rPr>
        <b/>
        <sz val="11"/>
        <rFont val="宋体"/>
        <family val="3"/>
        <charset val="134"/>
      </rPr>
      <t>其他教育支出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款</t>
    </r>
    <r>
      <rPr>
        <b/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</si>
  <si>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其他教育支出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>)</t>
    </r>
  </si>
  <si>
    <t>四、科学技术支出</t>
    <phoneticPr fontId="2" type="noConversion"/>
  </si>
  <si>
    <r>
      <t xml:space="preserve">  </t>
    </r>
    <r>
      <rPr>
        <b/>
        <sz val="11"/>
        <rFont val="宋体"/>
        <family val="3"/>
        <charset val="134"/>
      </rPr>
      <t>科学技术管理事务</t>
    </r>
  </si>
  <si>
    <r>
      <t xml:space="preserve">    </t>
    </r>
    <r>
      <rPr>
        <sz val="11"/>
        <rFont val="宋体"/>
        <family val="3"/>
        <charset val="134"/>
      </rPr>
      <t>其他科学技术管理事务支出</t>
    </r>
  </si>
  <si>
    <r>
      <t xml:space="preserve">  </t>
    </r>
    <r>
      <rPr>
        <b/>
        <sz val="11"/>
        <rFont val="宋体"/>
        <family val="3"/>
        <charset val="134"/>
      </rPr>
      <t>技术研究与开发</t>
    </r>
  </si>
  <si>
    <r>
      <t xml:space="preserve">    </t>
    </r>
    <r>
      <rPr>
        <sz val="11"/>
        <rFont val="宋体"/>
        <family val="3"/>
        <charset val="134"/>
      </rPr>
      <t>科技成果转化与扩散</t>
    </r>
  </si>
  <si>
    <r>
      <t xml:space="preserve">  </t>
    </r>
    <r>
      <rPr>
        <b/>
        <sz val="11"/>
        <rFont val="宋体"/>
        <family val="3"/>
        <charset val="134"/>
      </rPr>
      <t>科技条件与服务</t>
    </r>
  </si>
  <si>
    <r>
      <t xml:space="preserve">    </t>
    </r>
    <r>
      <rPr>
        <sz val="11"/>
        <rFont val="宋体"/>
        <family val="3"/>
        <charset val="134"/>
      </rPr>
      <t>其他科技条件与服务支出</t>
    </r>
  </si>
  <si>
    <r>
      <t xml:space="preserve">  </t>
    </r>
    <r>
      <rPr>
        <b/>
        <sz val="11"/>
        <rFont val="宋体"/>
        <family val="3"/>
        <charset val="134"/>
      </rPr>
      <t>科学技术普及</t>
    </r>
  </si>
  <si>
    <r>
      <t xml:space="preserve">    </t>
    </r>
    <r>
      <rPr>
        <sz val="11"/>
        <rFont val="宋体"/>
        <family val="3"/>
        <charset val="134"/>
      </rPr>
      <t>机构运行</t>
    </r>
  </si>
  <si>
    <r>
      <t xml:space="preserve">    </t>
    </r>
    <r>
      <rPr>
        <sz val="11"/>
        <rFont val="宋体"/>
        <family val="3"/>
        <charset val="134"/>
      </rPr>
      <t>科普活动</t>
    </r>
  </si>
  <si>
    <r>
      <t xml:space="preserve">    </t>
    </r>
    <r>
      <rPr>
        <sz val="11"/>
        <rFont val="宋体"/>
        <family val="3"/>
        <charset val="134"/>
      </rPr>
      <t>青少年科技活动</t>
    </r>
  </si>
  <si>
    <r>
      <t xml:space="preserve">    </t>
    </r>
    <r>
      <rPr>
        <sz val="11"/>
        <rFont val="宋体"/>
        <family val="3"/>
        <charset val="134"/>
      </rPr>
      <t>科技馆站</t>
    </r>
  </si>
  <si>
    <r>
      <t xml:space="preserve">    </t>
    </r>
    <r>
      <rPr>
        <sz val="11"/>
        <rFont val="宋体"/>
        <family val="3"/>
        <charset val="134"/>
      </rPr>
      <t>其他科学技术普及支出</t>
    </r>
  </si>
  <si>
    <r>
      <t xml:space="preserve">  </t>
    </r>
    <r>
      <rPr>
        <b/>
        <sz val="11"/>
        <rFont val="宋体"/>
        <family val="3"/>
        <charset val="134"/>
      </rPr>
      <t>其他科学技术支出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款</t>
    </r>
    <r>
      <rPr>
        <b/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</si>
  <si>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其他科学技术支出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>)</t>
    </r>
  </si>
  <si>
    <t>五、文化体育与传媒支出</t>
    <phoneticPr fontId="2" type="noConversion"/>
  </si>
  <si>
    <r>
      <t xml:space="preserve">  </t>
    </r>
    <r>
      <rPr>
        <b/>
        <sz val="11"/>
        <rFont val="宋体"/>
        <family val="3"/>
        <charset val="134"/>
      </rPr>
      <t>文化</t>
    </r>
  </si>
  <si>
    <r>
      <t xml:space="preserve">    </t>
    </r>
    <r>
      <rPr>
        <sz val="11"/>
        <rFont val="宋体"/>
        <family val="3"/>
        <charset val="134"/>
      </rPr>
      <t>图书馆</t>
    </r>
  </si>
  <si>
    <r>
      <t xml:space="preserve">    </t>
    </r>
    <r>
      <rPr>
        <sz val="11"/>
        <rFont val="宋体"/>
        <family val="3"/>
        <charset val="134"/>
      </rPr>
      <t>艺术表演团体</t>
    </r>
  </si>
  <si>
    <r>
      <t xml:space="preserve">    </t>
    </r>
    <r>
      <rPr>
        <sz val="11"/>
        <rFont val="宋体"/>
        <family val="3"/>
        <charset val="134"/>
      </rPr>
      <t>文化市场管理</t>
    </r>
  </si>
  <si>
    <r>
      <t xml:space="preserve">    </t>
    </r>
    <r>
      <rPr>
        <sz val="11"/>
        <rFont val="宋体"/>
        <family val="3"/>
        <charset val="134"/>
      </rPr>
      <t>其他文化支出</t>
    </r>
  </si>
  <si>
    <r>
      <t xml:space="preserve">  </t>
    </r>
    <r>
      <rPr>
        <b/>
        <sz val="11"/>
        <rFont val="宋体"/>
        <family val="3"/>
        <charset val="134"/>
      </rPr>
      <t>文物</t>
    </r>
  </si>
  <si>
    <r>
      <t xml:space="preserve">    </t>
    </r>
    <r>
      <rPr>
        <sz val="11"/>
        <rFont val="宋体"/>
        <family val="3"/>
        <charset val="134"/>
      </rPr>
      <t>文物保护</t>
    </r>
  </si>
  <si>
    <r>
      <t xml:space="preserve">    </t>
    </r>
    <r>
      <rPr>
        <sz val="11"/>
        <rFont val="宋体"/>
        <family val="3"/>
        <charset val="134"/>
      </rPr>
      <t>其他文物支出</t>
    </r>
  </si>
  <si>
    <r>
      <t xml:space="preserve">  </t>
    </r>
    <r>
      <rPr>
        <b/>
        <sz val="11"/>
        <rFont val="宋体"/>
        <family val="3"/>
        <charset val="134"/>
      </rPr>
      <t>体育</t>
    </r>
  </si>
  <si>
    <r>
      <t xml:space="preserve">    </t>
    </r>
    <r>
      <rPr>
        <sz val="11"/>
        <rFont val="宋体"/>
        <family val="3"/>
        <charset val="134"/>
      </rPr>
      <t>群众体育</t>
    </r>
  </si>
  <si>
    <r>
      <t xml:space="preserve">    </t>
    </r>
    <r>
      <rPr>
        <sz val="11"/>
        <rFont val="宋体"/>
        <family val="3"/>
        <charset val="134"/>
      </rPr>
      <t>其他体育支出</t>
    </r>
  </si>
  <si>
    <r>
      <t xml:space="preserve">  </t>
    </r>
    <r>
      <rPr>
        <b/>
        <sz val="11"/>
        <rFont val="宋体"/>
        <family val="3"/>
        <charset val="134"/>
      </rPr>
      <t>新闻出版广播影视</t>
    </r>
  </si>
  <si>
    <r>
      <t xml:space="preserve">    </t>
    </r>
    <r>
      <rPr>
        <sz val="11"/>
        <rFont val="宋体"/>
        <family val="3"/>
        <charset val="134"/>
      </rPr>
      <t>广播</t>
    </r>
  </si>
  <si>
    <r>
      <t xml:space="preserve">    </t>
    </r>
    <r>
      <rPr>
        <sz val="11"/>
        <rFont val="宋体"/>
        <family val="3"/>
        <charset val="134"/>
      </rPr>
      <t>电影</t>
    </r>
  </si>
  <si>
    <r>
      <t xml:space="preserve">    </t>
    </r>
    <r>
      <rPr>
        <sz val="11"/>
        <rFont val="宋体"/>
        <family val="3"/>
        <charset val="134"/>
      </rPr>
      <t>其他新闻出版广播影视支出</t>
    </r>
  </si>
  <si>
    <r>
      <t xml:space="preserve">  </t>
    </r>
    <r>
      <rPr>
        <b/>
        <sz val="11"/>
        <rFont val="宋体"/>
        <family val="3"/>
        <charset val="134"/>
      </rPr>
      <t>其他文化体育与传媒支出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款</t>
    </r>
    <r>
      <rPr>
        <b/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</si>
  <si>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其他文化体育与传媒支出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>)</t>
    </r>
  </si>
  <si>
    <t>六、社会保障和就业支出</t>
    <phoneticPr fontId="2" type="noConversion"/>
  </si>
  <si>
    <r>
      <t xml:space="preserve">  </t>
    </r>
    <r>
      <rPr>
        <b/>
        <sz val="11"/>
        <rFont val="宋体"/>
        <family val="3"/>
        <charset val="134"/>
      </rPr>
      <t>人力资源和社会保障管理事务</t>
    </r>
  </si>
  <si>
    <r>
      <t xml:space="preserve">    </t>
    </r>
    <r>
      <rPr>
        <sz val="11"/>
        <rFont val="宋体"/>
        <family val="3"/>
        <charset val="134"/>
      </rPr>
      <t>劳动保障监察</t>
    </r>
  </si>
  <si>
    <r>
      <t xml:space="preserve">    </t>
    </r>
    <r>
      <rPr>
        <sz val="11"/>
        <rFont val="宋体"/>
        <family val="3"/>
        <charset val="134"/>
      </rPr>
      <t>社会保险经办机构</t>
    </r>
  </si>
  <si>
    <r>
      <t xml:space="preserve">    </t>
    </r>
    <r>
      <rPr>
        <sz val="11"/>
        <rFont val="宋体"/>
        <family val="3"/>
        <charset val="134"/>
      </rPr>
      <t>其他人力资源和社会保障管理事务支出</t>
    </r>
  </si>
  <si>
    <r>
      <t xml:space="preserve">  </t>
    </r>
    <r>
      <rPr>
        <b/>
        <sz val="11"/>
        <rFont val="宋体"/>
        <family val="3"/>
        <charset val="134"/>
      </rPr>
      <t>民政管理事务</t>
    </r>
  </si>
  <si>
    <r>
      <t xml:space="preserve">    </t>
    </r>
    <r>
      <rPr>
        <sz val="11"/>
        <rFont val="宋体"/>
        <family val="3"/>
        <charset val="134"/>
      </rPr>
      <t>行政区划和地名管理</t>
    </r>
  </si>
  <si>
    <r>
      <t xml:space="preserve">    </t>
    </r>
    <r>
      <rPr>
        <sz val="11"/>
        <rFont val="宋体"/>
        <family val="3"/>
        <charset val="134"/>
      </rPr>
      <t>基层政权和社区建设</t>
    </r>
  </si>
  <si>
    <r>
      <t xml:space="preserve">    </t>
    </r>
    <r>
      <rPr>
        <sz val="11"/>
        <rFont val="宋体"/>
        <family val="3"/>
        <charset val="134"/>
      </rPr>
      <t>其他民政管理事务支出</t>
    </r>
  </si>
  <si>
    <r>
      <t xml:space="preserve">  </t>
    </r>
    <r>
      <rPr>
        <b/>
        <sz val="11"/>
        <rFont val="宋体"/>
        <family val="3"/>
        <charset val="134"/>
      </rPr>
      <t>行政事业单位离退休</t>
    </r>
  </si>
  <si>
    <r>
      <t xml:space="preserve">    </t>
    </r>
    <r>
      <rPr>
        <sz val="11"/>
        <rFont val="宋体"/>
        <family val="3"/>
        <charset val="134"/>
      </rPr>
      <t>归口管理的行政单位离退休</t>
    </r>
  </si>
  <si>
    <r>
      <t xml:space="preserve">    </t>
    </r>
    <r>
      <rPr>
        <sz val="11"/>
        <rFont val="宋体"/>
        <family val="3"/>
        <charset val="134"/>
      </rPr>
      <t>事业单位离退休</t>
    </r>
  </si>
  <si>
    <r>
      <t xml:space="preserve">    </t>
    </r>
    <r>
      <rPr>
        <sz val="11"/>
        <rFont val="宋体"/>
        <family val="3"/>
        <charset val="134"/>
      </rPr>
      <t>机关事业单位基本养老保险缴费支出</t>
    </r>
  </si>
  <si>
    <r>
      <t xml:space="preserve">    </t>
    </r>
    <r>
      <rPr>
        <sz val="11"/>
        <rFont val="宋体"/>
        <family val="3"/>
        <charset val="134"/>
      </rPr>
      <t>对机关事业单位基本养老保险基金的补助</t>
    </r>
  </si>
  <si>
    <r>
      <t xml:space="preserve">  </t>
    </r>
    <r>
      <rPr>
        <b/>
        <sz val="11"/>
        <rFont val="宋体"/>
        <family val="3"/>
        <charset val="134"/>
      </rPr>
      <t>就业补助</t>
    </r>
  </si>
  <si>
    <r>
      <t xml:space="preserve">    </t>
    </r>
    <r>
      <rPr>
        <sz val="11"/>
        <rFont val="宋体"/>
        <family val="3"/>
        <charset val="134"/>
      </rPr>
      <t>就业创业服务补贴</t>
    </r>
  </si>
  <si>
    <r>
      <t xml:space="preserve">    </t>
    </r>
    <r>
      <rPr>
        <sz val="11"/>
        <rFont val="宋体"/>
        <family val="3"/>
        <charset val="134"/>
      </rPr>
      <t>其他就业补助支出</t>
    </r>
  </si>
  <si>
    <r>
      <t xml:space="preserve">  </t>
    </r>
    <r>
      <rPr>
        <b/>
        <sz val="11"/>
        <rFont val="宋体"/>
        <family val="3"/>
        <charset val="134"/>
      </rPr>
      <t>抚恤</t>
    </r>
  </si>
  <si>
    <r>
      <t xml:space="preserve">    </t>
    </r>
    <r>
      <rPr>
        <sz val="11"/>
        <rFont val="宋体"/>
        <family val="3"/>
        <charset val="134"/>
      </rPr>
      <t>死亡抚恤</t>
    </r>
  </si>
  <si>
    <r>
      <t xml:space="preserve">    </t>
    </r>
    <r>
      <rPr>
        <sz val="11"/>
        <rFont val="宋体"/>
        <family val="3"/>
        <charset val="134"/>
      </rPr>
      <t>在乡复员、退伍军人生活补助</t>
    </r>
  </si>
  <si>
    <r>
      <t xml:space="preserve">    </t>
    </r>
    <r>
      <rPr>
        <sz val="11"/>
        <rFont val="宋体"/>
        <family val="3"/>
        <charset val="134"/>
      </rPr>
      <t>义务兵优待</t>
    </r>
  </si>
  <si>
    <r>
      <t xml:space="preserve">    </t>
    </r>
    <r>
      <rPr>
        <sz val="11"/>
        <rFont val="宋体"/>
        <family val="3"/>
        <charset val="134"/>
      </rPr>
      <t>其他优抚支出</t>
    </r>
  </si>
  <si>
    <r>
      <t xml:space="preserve">  </t>
    </r>
    <r>
      <rPr>
        <b/>
        <sz val="11"/>
        <rFont val="宋体"/>
        <family val="3"/>
        <charset val="134"/>
      </rPr>
      <t>退役安置</t>
    </r>
  </si>
  <si>
    <r>
      <t xml:space="preserve">    </t>
    </r>
    <r>
      <rPr>
        <sz val="11"/>
        <rFont val="宋体"/>
        <family val="3"/>
        <charset val="134"/>
      </rPr>
      <t>退役士兵安置</t>
    </r>
  </si>
  <si>
    <r>
      <t xml:space="preserve">    </t>
    </r>
    <r>
      <rPr>
        <sz val="11"/>
        <rFont val="宋体"/>
        <family val="3"/>
        <charset val="134"/>
      </rPr>
      <t>军队移交政府的离退休人员安置</t>
    </r>
  </si>
  <si>
    <r>
      <t xml:space="preserve">    </t>
    </r>
    <r>
      <rPr>
        <sz val="11"/>
        <rFont val="宋体"/>
        <family val="3"/>
        <charset val="134"/>
      </rPr>
      <t>军队移交政府离退休干部管理机构</t>
    </r>
  </si>
  <si>
    <r>
      <t xml:space="preserve">    </t>
    </r>
    <r>
      <rPr>
        <sz val="11"/>
        <rFont val="宋体"/>
        <family val="3"/>
        <charset val="134"/>
      </rPr>
      <t>退役士兵管理教育</t>
    </r>
  </si>
  <si>
    <r>
      <t xml:space="preserve">  </t>
    </r>
    <r>
      <rPr>
        <b/>
        <sz val="11"/>
        <rFont val="宋体"/>
        <family val="3"/>
        <charset val="134"/>
      </rPr>
      <t>社会福利</t>
    </r>
  </si>
  <si>
    <r>
      <t xml:space="preserve">    </t>
    </r>
    <r>
      <rPr>
        <sz val="11"/>
        <rFont val="宋体"/>
        <family val="3"/>
        <charset val="134"/>
      </rPr>
      <t>儿童福利</t>
    </r>
  </si>
  <si>
    <r>
      <t xml:space="preserve">    </t>
    </r>
    <r>
      <rPr>
        <sz val="11"/>
        <rFont val="宋体"/>
        <family val="3"/>
        <charset val="134"/>
      </rPr>
      <t>老年福利</t>
    </r>
  </si>
  <si>
    <r>
      <t xml:space="preserve">    </t>
    </r>
    <r>
      <rPr>
        <sz val="11"/>
        <rFont val="宋体"/>
        <family val="3"/>
        <charset val="134"/>
      </rPr>
      <t>殡葬</t>
    </r>
  </si>
  <si>
    <r>
      <t xml:space="preserve">    </t>
    </r>
    <r>
      <rPr>
        <sz val="11"/>
        <rFont val="宋体"/>
        <family val="3"/>
        <charset val="134"/>
      </rPr>
      <t>社会福利事业单位</t>
    </r>
  </si>
  <si>
    <r>
      <t xml:space="preserve">  </t>
    </r>
    <r>
      <rPr>
        <b/>
        <sz val="11"/>
        <rFont val="宋体"/>
        <family val="3"/>
        <charset val="134"/>
      </rPr>
      <t>残疾人事业</t>
    </r>
  </si>
  <si>
    <r>
      <t xml:space="preserve">    </t>
    </r>
    <r>
      <rPr>
        <sz val="11"/>
        <rFont val="宋体"/>
        <family val="3"/>
        <charset val="134"/>
      </rPr>
      <t>残疾人康复</t>
    </r>
  </si>
  <si>
    <r>
      <t xml:space="preserve">    </t>
    </r>
    <r>
      <rPr>
        <sz val="11"/>
        <rFont val="宋体"/>
        <family val="3"/>
        <charset val="134"/>
      </rPr>
      <t>残疾人就业和扶贫</t>
    </r>
  </si>
  <si>
    <r>
      <t xml:space="preserve">    </t>
    </r>
    <r>
      <rPr>
        <sz val="11"/>
        <rFont val="宋体"/>
        <family val="3"/>
        <charset val="134"/>
      </rPr>
      <t>残疾人生活和护理补贴</t>
    </r>
  </si>
  <si>
    <r>
      <t xml:space="preserve">    </t>
    </r>
    <r>
      <rPr>
        <sz val="11"/>
        <rFont val="宋体"/>
        <family val="3"/>
        <charset val="134"/>
      </rPr>
      <t>其他残疾人事业支出</t>
    </r>
  </si>
  <si>
    <r>
      <t xml:space="preserve">  </t>
    </r>
    <r>
      <rPr>
        <b/>
        <sz val="11"/>
        <rFont val="宋体"/>
        <family val="3"/>
        <charset val="134"/>
      </rPr>
      <t>自然灾害生活救助</t>
    </r>
  </si>
  <si>
    <r>
      <t xml:space="preserve">    </t>
    </r>
    <r>
      <rPr>
        <sz val="11"/>
        <rFont val="宋体"/>
        <family val="3"/>
        <charset val="134"/>
      </rPr>
      <t>中央自然灾害生活补助</t>
    </r>
  </si>
  <si>
    <r>
      <t xml:space="preserve">    </t>
    </r>
    <r>
      <rPr>
        <sz val="11"/>
        <rFont val="宋体"/>
        <family val="3"/>
        <charset val="134"/>
      </rPr>
      <t>自然灾害灾后重建补助</t>
    </r>
  </si>
  <si>
    <r>
      <t xml:space="preserve">    </t>
    </r>
    <r>
      <rPr>
        <sz val="11"/>
        <rFont val="宋体"/>
        <family val="3"/>
        <charset val="134"/>
      </rPr>
      <t>其他自然灾害生活救助支出</t>
    </r>
  </si>
  <si>
    <r>
      <t xml:space="preserve">  </t>
    </r>
    <r>
      <rPr>
        <b/>
        <sz val="11"/>
        <rFont val="宋体"/>
        <family val="3"/>
        <charset val="134"/>
      </rPr>
      <t>红十字事业</t>
    </r>
  </si>
  <si>
    <r>
      <t xml:space="preserve">    </t>
    </r>
    <r>
      <rPr>
        <sz val="11"/>
        <rFont val="宋体"/>
        <family val="3"/>
        <charset val="134"/>
      </rPr>
      <t>其他红十字事业支出</t>
    </r>
  </si>
  <si>
    <r>
      <t xml:space="preserve">  </t>
    </r>
    <r>
      <rPr>
        <b/>
        <sz val="11"/>
        <rFont val="宋体"/>
        <family val="3"/>
        <charset val="134"/>
      </rPr>
      <t>最低生活保障</t>
    </r>
  </si>
  <si>
    <r>
      <t xml:space="preserve">    </t>
    </r>
    <r>
      <rPr>
        <sz val="11"/>
        <rFont val="宋体"/>
        <family val="3"/>
        <charset val="134"/>
      </rPr>
      <t>城市最低生活保障金支出</t>
    </r>
  </si>
  <si>
    <r>
      <t xml:space="preserve">    </t>
    </r>
    <r>
      <rPr>
        <sz val="11"/>
        <rFont val="宋体"/>
        <family val="3"/>
        <charset val="134"/>
      </rPr>
      <t>农村最低生活保障金支出</t>
    </r>
  </si>
  <si>
    <r>
      <t xml:space="preserve">  </t>
    </r>
    <r>
      <rPr>
        <b/>
        <sz val="11"/>
        <rFont val="宋体"/>
        <family val="3"/>
        <charset val="134"/>
      </rPr>
      <t>临时救助</t>
    </r>
  </si>
  <si>
    <r>
      <t xml:space="preserve">    </t>
    </r>
    <r>
      <rPr>
        <sz val="11"/>
        <rFont val="宋体"/>
        <family val="3"/>
        <charset val="134"/>
      </rPr>
      <t>临时救助支出</t>
    </r>
  </si>
  <si>
    <r>
      <t xml:space="preserve">    </t>
    </r>
    <r>
      <rPr>
        <sz val="11"/>
        <rFont val="宋体"/>
        <family val="3"/>
        <charset val="134"/>
      </rPr>
      <t>流浪乞讨人员救助支出</t>
    </r>
  </si>
  <si>
    <r>
      <t xml:space="preserve">  </t>
    </r>
    <r>
      <rPr>
        <b/>
        <sz val="11"/>
        <rFont val="宋体"/>
        <family val="3"/>
        <charset val="134"/>
      </rPr>
      <t>特困人员救助供养</t>
    </r>
  </si>
  <si>
    <r>
      <t xml:space="preserve">    </t>
    </r>
    <r>
      <rPr>
        <sz val="11"/>
        <rFont val="宋体"/>
        <family val="3"/>
        <charset val="134"/>
      </rPr>
      <t>农村特困人员救助供养支出</t>
    </r>
  </si>
  <si>
    <r>
      <t xml:space="preserve">  </t>
    </r>
    <r>
      <rPr>
        <b/>
        <sz val="11"/>
        <rFont val="宋体"/>
        <family val="3"/>
        <charset val="134"/>
      </rPr>
      <t>其他生活救助</t>
    </r>
  </si>
  <si>
    <r>
      <t xml:space="preserve">    </t>
    </r>
    <r>
      <rPr>
        <sz val="11"/>
        <rFont val="宋体"/>
        <family val="3"/>
        <charset val="134"/>
      </rPr>
      <t>其他农村生活救助</t>
    </r>
  </si>
  <si>
    <r>
      <t xml:space="preserve">  </t>
    </r>
    <r>
      <rPr>
        <b/>
        <sz val="11"/>
        <rFont val="宋体"/>
        <family val="3"/>
        <charset val="134"/>
      </rPr>
      <t>财政对基本养老保险基金的补助</t>
    </r>
  </si>
  <si>
    <r>
      <t xml:space="preserve">    </t>
    </r>
    <r>
      <rPr>
        <sz val="11"/>
        <rFont val="宋体"/>
        <family val="3"/>
        <charset val="134"/>
      </rPr>
      <t>财政对企业职工基本养老保险基金的补助</t>
    </r>
  </si>
  <si>
    <r>
      <t xml:space="preserve">    </t>
    </r>
    <r>
      <rPr>
        <sz val="11"/>
        <rFont val="宋体"/>
        <family val="3"/>
        <charset val="134"/>
      </rPr>
      <t>财政对城乡居民基本养老保险基金的补助</t>
    </r>
  </si>
  <si>
    <r>
      <t xml:space="preserve">    </t>
    </r>
    <r>
      <rPr>
        <sz val="11"/>
        <rFont val="宋体"/>
        <family val="3"/>
        <charset val="134"/>
      </rPr>
      <t>财政对其他基本养老保险基金的补助</t>
    </r>
  </si>
  <si>
    <r>
      <t xml:space="preserve">  </t>
    </r>
    <r>
      <rPr>
        <b/>
        <sz val="11"/>
        <rFont val="宋体"/>
        <family val="3"/>
        <charset val="134"/>
      </rPr>
      <t>其他社会保障和就业支出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款</t>
    </r>
    <r>
      <rPr>
        <b/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</si>
  <si>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其他社会保障和就业支出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>)</t>
    </r>
  </si>
  <si>
    <t>七、医疗卫生与计划生育支出</t>
    <phoneticPr fontId="2" type="noConversion"/>
  </si>
  <si>
    <r>
      <t xml:space="preserve">  </t>
    </r>
    <r>
      <rPr>
        <b/>
        <sz val="11"/>
        <rFont val="宋体"/>
        <family val="3"/>
        <charset val="134"/>
      </rPr>
      <t>医疗卫生与计划生育管理事务</t>
    </r>
  </si>
  <si>
    <r>
      <t xml:space="preserve">    </t>
    </r>
    <r>
      <rPr>
        <sz val="11"/>
        <rFont val="宋体"/>
        <family val="3"/>
        <charset val="134"/>
      </rPr>
      <t>其他医疗卫生与计划生育管理事务支出</t>
    </r>
  </si>
  <si>
    <r>
      <t xml:space="preserve">  </t>
    </r>
    <r>
      <rPr>
        <b/>
        <sz val="11"/>
        <rFont val="宋体"/>
        <family val="3"/>
        <charset val="134"/>
      </rPr>
      <t>公立医院</t>
    </r>
  </si>
  <si>
    <r>
      <t xml:space="preserve">    </t>
    </r>
    <r>
      <rPr>
        <sz val="11"/>
        <rFont val="宋体"/>
        <family val="3"/>
        <charset val="134"/>
      </rPr>
      <t>中医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民族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医院</t>
    </r>
  </si>
  <si>
    <r>
      <t xml:space="preserve">    </t>
    </r>
    <r>
      <rPr>
        <sz val="11"/>
        <rFont val="宋体"/>
        <family val="3"/>
        <charset val="134"/>
      </rPr>
      <t>其他公立医院支出</t>
    </r>
  </si>
  <si>
    <r>
      <t xml:space="preserve">  </t>
    </r>
    <r>
      <rPr>
        <b/>
        <sz val="11"/>
        <rFont val="宋体"/>
        <family val="3"/>
        <charset val="134"/>
      </rPr>
      <t>基层医疗卫生机构</t>
    </r>
  </si>
  <si>
    <r>
      <t xml:space="preserve">    </t>
    </r>
    <r>
      <rPr>
        <sz val="11"/>
        <rFont val="宋体"/>
        <family val="3"/>
        <charset val="134"/>
      </rPr>
      <t>乡镇卫生院</t>
    </r>
  </si>
  <si>
    <r>
      <t xml:space="preserve">    </t>
    </r>
    <r>
      <rPr>
        <sz val="11"/>
        <rFont val="宋体"/>
        <family val="3"/>
        <charset val="134"/>
      </rPr>
      <t>其他基层医疗卫生机构支出</t>
    </r>
  </si>
  <si>
    <r>
      <t xml:space="preserve">  </t>
    </r>
    <r>
      <rPr>
        <b/>
        <sz val="11"/>
        <rFont val="宋体"/>
        <family val="3"/>
        <charset val="134"/>
      </rPr>
      <t>公共卫生</t>
    </r>
  </si>
  <si>
    <r>
      <t xml:space="preserve">    </t>
    </r>
    <r>
      <rPr>
        <sz val="11"/>
        <rFont val="宋体"/>
        <family val="3"/>
        <charset val="134"/>
      </rPr>
      <t>疾病预防控制机构</t>
    </r>
  </si>
  <si>
    <r>
      <t xml:space="preserve">    </t>
    </r>
    <r>
      <rPr>
        <sz val="11"/>
        <rFont val="宋体"/>
        <family val="3"/>
        <charset val="134"/>
      </rPr>
      <t>卫生监督机构</t>
    </r>
  </si>
  <si>
    <r>
      <t xml:space="preserve">    </t>
    </r>
    <r>
      <rPr>
        <sz val="11"/>
        <rFont val="宋体"/>
        <family val="3"/>
        <charset val="134"/>
      </rPr>
      <t>妇幼保健机构</t>
    </r>
  </si>
  <si>
    <r>
      <t xml:space="preserve">    </t>
    </r>
    <r>
      <rPr>
        <sz val="11"/>
        <rFont val="宋体"/>
        <family val="3"/>
        <charset val="134"/>
      </rPr>
      <t>基本公共卫生服务</t>
    </r>
  </si>
  <si>
    <r>
      <t xml:space="preserve">    </t>
    </r>
    <r>
      <rPr>
        <sz val="11"/>
        <rFont val="宋体"/>
        <family val="3"/>
        <charset val="134"/>
      </rPr>
      <t>重大公共卫生专项</t>
    </r>
  </si>
  <si>
    <r>
      <t xml:space="preserve">  </t>
    </r>
    <r>
      <rPr>
        <b/>
        <sz val="11"/>
        <rFont val="宋体"/>
        <family val="3"/>
        <charset val="134"/>
      </rPr>
      <t>中医药</t>
    </r>
  </si>
  <si>
    <r>
      <t xml:space="preserve">    </t>
    </r>
    <r>
      <rPr>
        <sz val="11"/>
        <rFont val="宋体"/>
        <family val="3"/>
        <charset val="134"/>
      </rPr>
      <t>中医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民族医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药专项</t>
    </r>
  </si>
  <si>
    <r>
      <t xml:space="preserve">  </t>
    </r>
    <r>
      <rPr>
        <b/>
        <sz val="11"/>
        <rFont val="宋体"/>
        <family val="3"/>
        <charset val="134"/>
      </rPr>
      <t>计划生育事务</t>
    </r>
  </si>
  <si>
    <r>
      <t xml:space="preserve">    </t>
    </r>
    <r>
      <rPr>
        <sz val="11"/>
        <rFont val="宋体"/>
        <family val="3"/>
        <charset val="134"/>
      </rPr>
      <t>计划生育机构</t>
    </r>
  </si>
  <si>
    <r>
      <t xml:space="preserve">    </t>
    </r>
    <r>
      <rPr>
        <sz val="11"/>
        <rFont val="宋体"/>
        <family val="3"/>
        <charset val="134"/>
      </rPr>
      <t>计划生育服务</t>
    </r>
  </si>
  <si>
    <r>
      <t xml:space="preserve">    </t>
    </r>
    <r>
      <rPr>
        <sz val="11"/>
        <rFont val="宋体"/>
        <family val="3"/>
        <charset val="134"/>
      </rPr>
      <t>其他计划生育事务支出</t>
    </r>
  </si>
  <si>
    <r>
      <t xml:space="preserve">  </t>
    </r>
    <r>
      <rPr>
        <b/>
        <sz val="11"/>
        <rFont val="宋体"/>
        <family val="3"/>
        <charset val="134"/>
      </rPr>
      <t>食品和药品监督管理事务</t>
    </r>
  </si>
  <si>
    <r>
      <t xml:space="preserve">    </t>
    </r>
    <r>
      <rPr>
        <sz val="11"/>
        <rFont val="宋体"/>
        <family val="3"/>
        <charset val="134"/>
      </rPr>
      <t>药品事务</t>
    </r>
  </si>
  <si>
    <r>
      <t xml:space="preserve">    </t>
    </r>
    <r>
      <rPr>
        <sz val="11"/>
        <rFont val="宋体"/>
        <family val="3"/>
        <charset val="134"/>
      </rPr>
      <t>食品安全事务</t>
    </r>
  </si>
  <si>
    <r>
      <t xml:space="preserve">    </t>
    </r>
    <r>
      <rPr>
        <sz val="11"/>
        <rFont val="宋体"/>
        <family val="3"/>
        <charset val="134"/>
      </rPr>
      <t>其他食品和药品监督管理事务支出</t>
    </r>
  </si>
  <si>
    <r>
      <t xml:space="preserve">  </t>
    </r>
    <r>
      <rPr>
        <b/>
        <sz val="11"/>
        <rFont val="宋体"/>
        <family val="3"/>
        <charset val="134"/>
      </rPr>
      <t>行政事业单位医疗</t>
    </r>
  </si>
  <si>
    <r>
      <t xml:space="preserve">    </t>
    </r>
    <r>
      <rPr>
        <sz val="11"/>
        <rFont val="宋体"/>
        <family val="3"/>
        <charset val="134"/>
      </rPr>
      <t>行政单位医疗</t>
    </r>
  </si>
  <si>
    <r>
      <t xml:space="preserve">    </t>
    </r>
    <r>
      <rPr>
        <sz val="11"/>
        <rFont val="宋体"/>
        <family val="3"/>
        <charset val="134"/>
      </rPr>
      <t>事业单位医疗</t>
    </r>
  </si>
  <si>
    <r>
      <t xml:space="preserve">  </t>
    </r>
    <r>
      <rPr>
        <b/>
        <sz val="11"/>
        <rFont val="宋体"/>
        <family val="3"/>
        <charset val="134"/>
      </rPr>
      <t>财政对基本医疗保险基金的补助</t>
    </r>
  </si>
  <si>
    <r>
      <t xml:space="preserve">    </t>
    </r>
    <r>
      <rPr>
        <sz val="11"/>
        <rFont val="宋体"/>
        <family val="3"/>
        <charset val="134"/>
      </rPr>
      <t>财政对城镇职工基本医疗保险基金的补助</t>
    </r>
  </si>
  <si>
    <r>
      <t xml:space="preserve">    </t>
    </r>
    <r>
      <rPr>
        <sz val="11"/>
        <rFont val="宋体"/>
        <family val="3"/>
        <charset val="134"/>
      </rPr>
      <t>财政对城乡居民基本医疗保险基金的补助</t>
    </r>
  </si>
  <si>
    <r>
      <t xml:space="preserve">    </t>
    </r>
    <r>
      <rPr>
        <sz val="11"/>
        <rFont val="宋体"/>
        <family val="3"/>
        <charset val="134"/>
      </rPr>
      <t>财政对其他基本医疗保险基金的补助</t>
    </r>
  </si>
  <si>
    <r>
      <t xml:space="preserve">  </t>
    </r>
    <r>
      <rPr>
        <b/>
        <sz val="11"/>
        <rFont val="宋体"/>
        <family val="3"/>
        <charset val="134"/>
      </rPr>
      <t>医疗救助</t>
    </r>
  </si>
  <si>
    <r>
      <t xml:space="preserve">    </t>
    </r>
    <r>
      <rPr>
        <sz val="11"/>
        <rFont val="宋体"/>
        <family val="3"/>
        <charset val="134"/>
      </rPr>
      <t>城乡医疗救助</t>
    </r>
  </si>
  <si>
    <r>
      <t xml:space="preserve">  </t>
    </r>
    <r>
      <rPr>
        <b/>
        <sz val="11"/>
        <rFont val="宋体"/>
        <family val="3"/>
        <charset val="134"/>
      </rPr>
      <t>优抚对象医疗</t>
    </r>
  </si>
  <si>
    <r>
      <t xml:space="preserve">    </t>
    </r>
    <r>
      <rPr>
        <sz val="11"/>
        <rFont val="宋体"/>
        <family val="3"/>
        <charset val="134"/>
      </rPr>
      <t>优抚对象医疗补助</t>
    </r>
  </si>
  <si>
    <r>
      <t xml:space="preserve">  </t>
    </r>
    <r>
      <rPr>
        <b/>
        <sz val="11"/>
        <rFont val="宋体"/>
        <family val="3"/>
        <charset val="134"/>
      </rPr>
      <t>其他医疗卫生与计划生育支出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款</t>
    </r>
    <r>
      <rPr>
        <b/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</si>
  <si>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其他医疗卫生与计划生育支出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>)</t>
    </r>
  </si>
  <si>
    <t>八、节能环保支出</t>
    <phoneticPr fontId="2" type="noConversion"/>
  </si>
  <si>
    <r>
      <t xml:space="preserve">  </t>
    </r>
    <r>
      <rPr>
        <b/>
        <sz val="11"/>
        <rFont val="宋体"/>
        <family val="3"/>
        <charset val="134"/>
      </rPr>
      <t>环境保护管理事务</t>
    </r>
  </si>
  <si>
    <r>
      <t xml:space="preserve">    </t>
    </r>
    <r>
      <rPr>
        <sz val="11"/>
        <rFont val="宋体"/>
        <family val="3"/>
        <charset val="134"/>
      </rPr>
      <t>其他环境保护管理事务支出</t>
    </r>
  </si>
  <si>
    <r>
      <t xml:space="preserve">  </t>
    </r>
    <r>
      <rPr>
        <b/>
        <sz val="11"/>
        <rFont val="宋体"/>
        <family val="3"/>
        <charset val="134"/>
      </rPr>
      <t>环境监测与监察</t>
    </r>
  </si>
  <si>
    <r>
      <t xml:space="preserve">    </t>
    </r>
    <r>
      <rPr>
        <sz val="11"/>
        <rFont val="宋体"/>
        <family val="3"/>
        <charset val="134"/>
      </rPr>
      <t>其他环境监测与监察支出</t>
    </r>
  </si>
  <si>
    <r>
      <t xml:space="preserve">  </t>
    </r>
    <r>
      <rPr>
        <b/>
        <sz val="11"/>
        <rFont val="宋体"/>
        <family val="3"/>
        <charset val="134"/>
      </rPr>
      <t>污染防治</t>
    </r>
  </si>
  <si>
    <r>
      <t xml:space="preserve">    </t>
    </r>
    <r>
      <rPr>
        <sz val="11"/>
        <rFont val="宋体"/>
        <family val="3"/>
        <charset val="134"/>
      </rPr>
      <t>水体</t>
    </r>
  </si>
  <si>
    <r>
      <t xml:space="preserve">    </t>
    </r>
    <r>
      <rPr>
        <sz val="11"/>
        <rFont val="宋体"/>
        <family val="3"/>
        <charset val="134"/>
      </rPr>
      <t>其他污染防治支出</t>
    </r>
  </si>
  <si>
    <r>
      <t xml:space="preserve">  </t>
    </r>
    <r>
      <rPr>
        <b/>
        <sz val="11"/>
        <rFont val="宋体"/>
        <family val="3"/>
        <charset val="134"/>
      </rPr>
      <t>自然生态保护</t>
    </r>
  </si>
  <si>
    <r>
      <t xml:space="preserve">    </t>
    </r>
    <r>
      <rPr>
        <sz val="11"/>
        <rFont val="宋体"/>
        <family val="3"/>
        <charset val="134"/>
      </rPr>
      <t>农村环境保护</t>
    </r>
  </si>
  <si>
    <r>
      <t xml:space="preserve">    </t>
    </r>
    <r>
      <rPr>
        <sz val="11"/>
        <rFont val="宋体"/>
        <family val="3"/>
        <charset val="134"/>
      </rPr>
      <t>自然保护区</t>
    </r>
  </si>
  <si>
    <r>
      <t xml:space="preserve">  </t>
    </r>
    <r>
      <rPr>
        <b/>
        <sz val="11"/>
        <rFont val="宋体"/>
        <family val="3"/>
        <charset val="134"/>
      </rPr>
      <t>天然林保护</t>
    </r>
  </si>
  <si>
    <r>
      <t xml:space="preserve">    </t>
    </r>
    <r>
      <rPr>
        <sz val="11"/>
        <rFont val="宋体"/>
        <family val="3"/>
        <charset val="134"/>
      </rPr>
      <t>森林管护</t>
    </r>
  </si>
  <si>
    <r>
      <t xml:space="preserve">  </t>
    </r>
    <r>
      <rPr>
        <b/>
        <sz val="11"/>
        <rFont val="宋体"/>
        <family val="3"/>
        <charset val="134"/>
      </rPr>
      <t>退耕还林</t>
    </r>
  </si>
  <si>
    <r>
      <t xml:space="preserve">    </t>
    </r>
    <r>
      <rPr>
        <sz val="11"/>
        <rFont val="宋体"/>
        <family val="3"/>
        <charset val="134"/>
      </rPr>
      <t>退耕现金</t>
    </r>
  </si>
  <si>
    <r>
      <t xml:space="preserve">    </t>
    </r>
    <r>
      <rPr>
        <sz val="11"/>
        <rFont val="宋体"/>
        <family val="3"/>
        <charset val="134"/>
      </rPr>
      <t>其他退耕还林支出</t>
    </r>
  </si>
  <si>
    <r>
      <t xml:space="preserve">  </t>
    </r>
    <r>
      <rPr>
        <b/>
        <sz val="11"/>
        <rFont val="宋体"/>
        <family val="3"/>
        <charset val="134"/>
      </rPr>
      <t>污染减排</t>
    </r>
  </si>
  <si>
    <r>
      <t xml:space="preserve">    </t>
    </r>
    <r>
      <rPr>
        <sz val="11"/>
        <rFont val="宋体"/>
        <family val="3"/>
        <charset val="134"/>
      </rPr>
      <t>其他污染减排支出</t>
    </r>
  </si>
  <si>
    <r>
      <t xml:space="preserve">  </t>
    </r>
    <r>
      <rPr>
        <b/>
        <sz val="11"/>
        <rFont val="宋体"/>
        <family val="3"/>
        <charset val="134"/>
      </rPr>
      <t>可再生能源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款</t>
    </r>
    <r>
      <rPr>
        <b/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</si>
  <si>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可再生能源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>)</t>
    </r>
  </si>
  <si>
    <r>
      <t xml:space="preserve">  </t>
    </r>
    <r>
      <rPr>
        <b/>
        <sz val="11"/>
        <rFont val="宋体"/>
        <family val="3"/>
        <charset val="134"/>
      </rPr>
      <t>其他节能环保支出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款</t>
    </r>
    <r>
      <rPr>
        <b/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</si>
  <si>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其他节能环保支出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>)</t>
    </r>
  </si>
  <si>
    <t>九、城乡社区支出</t>
    <phoneticPr fontId="2" type="noConversion"/>
  </si>
  <si>
    <r>
      <t xml:space="preserve">  </t>
    </r>
    <r>
      <rPr>
        <b/>
        <sz val="11"/>
        <rFont val="宋体"/>
        <family val="3"/>
        <charset val="134"/>
      </rPr>
      <t>城乡社区管理事务</t>
    </r>
  </si>
  <si>
    <r>
      <t xml:space="preserve">    </t>
    </r>
    <r>
      <rPr>
        <sz val="11"/>
        <rFont val="宋体"/>
        <family val="3"/>
        <charset val="134"/>
      </rPr>
      <t>城管执法</t>
    </r>
  </si>
  <si>
    <r>
      <t xml:space="preserve">    </t>
    </r>
    <r>
      <rPr>
        <sz val="11"/>
        <rFont val="宋体"/>
        <family val="3"/>
        <charset val="134"/>
      </rPr>
      <t>其他城乡社区管理事务支出</t>
    </r>
  </si>
  <si>
    <r>
      <t xml:space="preserve">  </t>
    </r>
    <r>
      <rPr>
        <b/>
        <sz val="11"/>
        <rFont val="宋体"/>
        <family val="3"/>
        <charset val="134"/>
      </rPr>
      <t>城乡社区规划与管理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款</t>
    </r>
    <r>
      <rPr>
        <b/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</si>
  <si>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城乡社区规划与管理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>)</t>
    </r>
  </si>
  <si>
    <r>
      <t xml:space="preserve">  </t>
    </r>
    <r>
      <rPr>
        <b/>
        <sz val="11"/>
        <rFont val="宋体"/>
        <family val="3"/>
        <charset val="134"/>
      </rPr>
      <t>城乡社区公共设施</t>
    </r>
  </si>
  <si>
    <r>
      <t xml:space="preserve">    </t>
    </r>
    <r>
      <rPr>
        <sz val="11"/>
        <rFont val="宋体"/>
        <family val="3"/>
        <charset val="134"/>
      </rPr>
      <t>小城镇基础设施建设</t>
    </r>
  </si>
  <si>
    <r>
      <t xml:space="preserve">    </t>
    </r>
    <r>
      <rPr>
        <sz val="11"/>
        <rFont val="宋体"/>
        <family val="3"/>
        <charset val="134"/>
      </rPr>
      <t>其他城乡社区公共设施支出</t>
    </r>
  </si>
  <si>
    <r>
      <t xml:space="preserve">  </t>
    </r>
    <r>
      <rPr>
        <b/>
        <sz val="11"/>
        <rFont val="宋体"/>
        <family val="3"/>
        <charset val="134"/>
      </rPr>
      <t>城乡社区环境卫生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款</t>
    </r>
    <r>
      <rPr>
        <b/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</si>
  <si>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城乡社区环境卫生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>)</t>
    </r>
  </si>
  <si>
    <r>
      <t xml:space="preserve">  </t>
    </r>
    <r>
      <rPr>
        <b/>
        <sz val="11"/>
        <rFont val="宋体"/>
        <family val="3"/>
        <charset val="134"/>
      </rPr>
      <t>其他城乡社区支出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款</t>
    </r>
    <r>
      <rPr>
        <b/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</si>
  <si>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其他城乡社区支出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>)</t>
    </r>
  </si>
  <si>
    <t>十、农林水支出</t>
    <phoneticPr fontId="2" type="noConversion"/>
  </si>
  <si>
    <r>
      <t xml:space="preserve">  </t>
    </r>
    <r>
      <rPr>
        <b/>
        <sz val="11"/>
        <rFont val="宋体"/>
        <family val="3"/>
        <charset val="134"/>
      </rPr>
      <t>农业</t>
    </r>
  </si>
  <si>
    <r>
      <t xml:space="preserve">    </t>
    </r>
    <r>
      <rPr>
        <sz val="11"/>
        <rFont val="宋体"/>
        <family val="3"/>
        <charset val="134"/>
      </rPr>
      <t>科技转化与推广服务</t>
    </r>
  </si>
  <si>
    <r>
      <t xml:space="preserve">    </t>
    </r>
    <r>
      <rPr>
        <sz val="11"/>
        <rFont val="宋体"/>
        <family val="3"/>
        <charset val="134"/>
      </rPr>
      <t>病虫害控制</t>
    </r>
  </si>
  <si>
    <r>
      <t xml:space="preserve">    </t>
    </r>
    <r>
      <rPr>
        <sz val="11"/>
        <rFont val="宋体"/>
        <family val="3"/>
        <charset val="134"/>
      </rPr>
      <t>农产品质量安全</t>
    </r>
  </si>
  <si>
    <r>
      <t xml:space="preserve">    </t>
    </r>
    <r>
      <rPr>
        <sz val="11"/>
        <rFont val="宋体"/>
        <family val="3"/>
        <charset val="134"/>
      </rPr>
      <t>执法监管</t>
    </r>
  </si>
  <si>
    <r>
      <t xml:space="preserve">    </t>
    </r>
    <r>
      <rPr>
        <sz val="11"/>
        <rFont val="宋体"/>
        <family val="3"/>
        <charset val="134"/>
      </rPr>
      <t>统计监测与信息服务</t>
    </r>
  </si>
  <si>
    <r>
      <t xml:space="preserve">    </t>
    </r>
    <r>
      <rPr>
        <sz val="11"/>
        <rFont val="宋体"/>
        <family val="3"/>
        <charset val="134"/>
      </rPr>
      <t>对外交流与合作</t>
    </r>
  </si>
  <si>
    <r>
      <t xml:space="preserve">    </t>
    </r>
    <r>
      <rPr>
        <sz val="11"/>
        <rFont val="宋体"/>
        <family val="3"/>
        <charset val="134"/>
      </rPr>
      <t>防灾救灾</t>
    </r>
  </si>
  <si>
    <r>
      <t xml:space="preserve">    </t>
    </r>
    <r>
      <rPr>
        <sz val="11"/>
        <rFont val="宋体"/>
        <family val="3"/>
        <charset val="134"/>
      </rPr>
      <t>农业生产支持补贴</t>
    </r>
  </si>
  <si>
    <r>
      <t xml:space="preserve">    </t>
    </r>
    <r>
      <rPr>
        <sz val="11"/>
        <rFont val="宋体"/>
        <family val="3"/>
        <charset val="134"/>
      </rPr>
      <t>农业组织化与产业化经营</t>
    </r>
  </si>
  <si>
    <r>
      <t xml:space="preserve">    </t>
    </r>
    <r>
      <rPr>
        <sz val="11"/>
        <rFont val="宋体"/>
        <family val="3"/>
        <charset val="134"/>
      </rPr>
      <t>农产品加工与促销</t>
    </r>
  </si>
  <si>
    <r>
      <t xml:space="preserve">    </t>
    </r>
    <r>
      <rPr>
        <sz val="11"/>
        <rFont val="宋体"/>
        <family val="3"/>
        <charset val="134"/>
      </rPr>
      <t>农村公益事业</t>
    </r>
  </si>
  <si>
    <r>
      <t xml:space="preserve">    </t>
    </r>
    <r>
      <rPr>
        <sz val="11"/>
        <rFont val="宋体"/>
        <family val="3"/>
        <charset val="134"/>
      </rPr>
      <t>农业资源保护修复与利用</t>
    </r>
  </si>
  <si>
    <r>
      <t xml:space="preserve">    </t>
    </r>
    <r>
      <rPr>
        <sz val="11"/>
        <rFont val="宋体"/>
        <family val="3"/>
        <charset val="134"/>
      </rPr>
      <t>农村道路建设</t>
    </r>
  </si>
  <si>
    <r>
      <t xml:space="preserve">    </t>
    </r>
    <r>
      <rPr>
        <sz val="11"/>
        <rFont val="宋体"/>
        <family val="3"/>
        <charset val="134"/>
      </rPr>
      <t>对高校毕业生到基层任职补助</t>
    </r>
  </si>
  <si>
    <r>
      <t xml:space="preserve">    </t>
    </r>
    <r>
      <rPr>
        <sz val="11"/>
        <rFont val="宋体"/>
        <family val="3"/>
        <charset val="134"/>
      </rPr>
      <t>其他农业支出</t>
    </r>
  </si>
  <si>
    <r>
      <t xml:space="preserve">  </t>
    </r>
    <r>
      <rPr>
        <b/>
        <sz val="11"/>
        <rFont val="宋体"/>
        <family val="3"/>
        <charset val="134"/>
      </rPr>
      <t>林业</t>
    </r>
  </si>
  <si>
    <r>
      <t xml:space="preserve">    </t>
    </r>
    <r>
      <rPr>
        <sz val="11"/>
        <rFont val="宋体"/>
        <family val="3"/>
        <charset val="134"/>
      </rPr>
      <t>林业事业机构</t>
    </r>
  </si>
  <si>
    <r>
      <t xml:space="preserve">    </t>
    </r>
    <r>
      <rPr>
        <sz val="11"/>
        <rFont val="宋体"/>
        <family val="3"/>
        <charset val="134"/>
      </rPr>
      <t>森林培育</t>
    </r>
  </si>
  <si>
    <r>
      <t xml:space="preserve">    </t>
    </r>
    <r>
      <rPr>
        <sz val="11"/>
        <rFont val="宋体"/>
        <family val="3"/>
        <charset val="134"/>
      </rPr>
      <t>森林资源管理</t>
    </r>
  </si>
  <si>
    <r>
      <t xml:space="preserve">    </t>
    </r>
    <r>
      <rPr>
        <sz val="11"/>
        <rFont val="宋体"/>
        <family val="3"/>
        <charset val="134"/>
      </rPr>
      <t>森林生态效益补偿</t>
    </r>
  </si>
  <si>
    <r>
      <t xml:space="preserve">    </t>
    </r>
    <r>
      <rPr>
        <sz val="11"/>
        <rFont val="宋体"/>
        <family val="3"/>
        <charset val="134"/>
      </rPr>
      <t>动植物保护</t>
    </r>
  </si>
  <si>
    <r>
      <t xml:space="preserve">    </t>
    </r>
    <r>
      <rPr>
        <sz val="11"/>
        <rFont val="宋体"/>
        <family val="3"/>
        <charset val="134"/>
      </rPr>
      <t>林业执法与监督</t>
    </r>
  </si>
  <si>
    <r>
      <t xml:space="preserve">    </t>
    </r>
    <r>
      <rPr>
        <sz val="11"/>
        <rFont val="宋体"/>
        <family val="3"/>
        <charset val="134"/>
      </rPr>
      <t>林业防灾减灾</t>
    </r>
  </si>
  <si>
    <r>
      <t xml:space="preserve">    </t>
    </r>
    <r>
      <rPr>
        <sz val="11"/>
        <rFont val="宋体"/>
        <family val="3"/>
        <charset val="134"/>
      </rPr>
      <t>其他林业支出</t>
    </r>
  </si>
  <si>
    <r>
      <t xml:space="preserve">  </t>
    </r>
    <r>
      <rPr>
        <b/>
        <sz val="11"/>
        <rFont val="宋体"/>
        <family val="3"/>
        <charset val="134"/>
      </rPr>
      <t>水利</t>
    </r>
  </si>
  <si>
    <r>
      <t xml:space="preserve">    </t>
    </r>
    <r>
      <rPr>
        <sz val="11"/>
        <rFont val="宋体"/>
        <family val="3"/>
        <charset val="134"/>
      </rPr>
      <t>水利工程建设</t>
    </r>
  </si>
  <si>
    <r>
      <t xml:space="preserve">    </t>
    </r>
    <r>
      <rPr>
        <sz val="11"/>
        <rFont val="宋体"/>
        <family val="3"/>
        <charset val="134"/>
      </rPr>
      <t>水利工程运行与维护</t>
    </r>
  </si>
  <si>
    <r>
      <t xml:space="preserve">    </t>
    </r>
    <r>
      <rPr>
        <sz val="11"/>
        <rFont val="宋体"/>
        <family val="3"/>
        <charset val="134"/>
      </rPr>
      <t>水资源节约管理与保护</t>
    </r>
  </si>
  <si>
    <r>
      <t xml:space="preserve">    </t>
    </r>
    <r>
      <rPr>
        <sz val="11"/>
        <rFont val="宋体"/>
        <family val="3"/>
        <charset val="134"/>
      </rPr>
      <t>水质监测</t>
    </r>
  </si>
  <si>
    <r>
      <t xml:space="preserve">    </t>
    </r>
    <r>
      <rPr>
        <sz val="11"/>
        <rFont val="宋体"/>
        <family val="3"/>
        <charset val="134"/>
      </rPr>
      <t>水文测报</t>
    </r>
  </si>
  <si>
    <r>
      <t xml:space="preserve">    </t>
    </r>
    <r>
      <rPr>
        <sz val="11"/>
        <rFont val="宋体"/>
        <family val="3"/>
        <charset val="134"/>
      </rPr>
      <t>防汛</t>
    </r>
  </si>
  <si>
    <r>
      <t xml:space="preserve">    </t>
    </r>
    <r>
      <rPr>
        <sz val="11"/>
        <rFont val="宋体"/>
        <family val="3"/>
        <charset val="134"/>
      </rPr>
      <t>抗旱</t>
    </r>
  </si>
  <si>
    <r>
      <t xml:space="preserve">    </t>
    </r>
    <r>
      <rPr>
        <sz val="11"/>
        <rFont val="宋体"/>
        <family val="3"/>
        <charset val="134"/>
      </rPr>
      <t>农田水利</t>
    </r>
  </si>
  <si>
    <r>
      <t xml:space="preserve">    </t>
    </r>
    <r>
      <rPr>
        <sz val="11"/>
        <rFont val="宋体"/>
        <family val="3"/>
        <charset val="134"/>
      </rPr>
      <t>农村人畜饮水</t>
    </r>
  </si>
  <si>
    <r>
      <t xml:space="preserve">    </t>
    </r>
    <r>
      <rPr>
        <sz val="11"/>
        <rFont val="宋体"/>
        <family val="3"/>
        <charset val="134"/>
      </rPr>
      <t>其他水利支出</t>
    </r>
  </si>
  <si>
    <r>
      <t xml:space="preserve">  </t>
    </r>
    <r>
      <rPr>
        <b/>
        <sz val="11"/>
        <rFont val="宋体"/>
        <family val="3"/>
        <charset val="134"/>
      </rPr>
      <t>扶贫</t>
    </r>
  </si>
  <si>
    <r>
      <t xml:space="preserve">    </t>
    </r>
    <r>
      <rPr>
        <sz val="11"/>
        <rFont val="宋体"/>
        <family val="3"/>
        <charset val="134"/>
      </rPr>
      <t>农村基础设施建设</t>
    </r>
  </si>
  <si>
    <r>
      <t xml:space="preserve">    </t>
    </r>
    <r>
      <rPr>
        <sz val="11"/>
        <rFont val="宋体"/>
        <family val="3"/>
        <charset val="134"/>
      </rPr>
      <t>生产发展</t>
    </r>
  </si>
  <si>
    <r>
      <t xml:space="preserve">    </t>
    </r>
    <r>
      <rPr>
        <sz val="11"/>
        <rFont val="宋体"/>
        <family val="3"/>
        <charset val="134"/>
      </rPr>
      <t>社会发展</t>
    </r>
  </si>
  <si>
    <r>
      <t xml:space="preserve">    </t>
    </r>
    <r>
      <rPr>
        <sz val="11"/>
        <rFont val="宋体"/>
        <family val="3"/>
        <charset val="134"/>
      </rPr>
      <t>扶贫贷款奖补和贴息</t>
    </r>
  </si>
  <si>
    <r>
      <t xml:space="preserve">    </t>
    </r>
    <r>
      <rPr>
        <sz val="11"/>
        <rFont val="宋体"/>
        <family val="3"/>
        <charset val="134"/>
      </rPr>
      <t>扶贫事业机构</t>
    </r>
  </si>
  <si>
    <r>
      <t xml:space="preserve">    </t>
    </r>
    <r>
      <rPr>
        <sz val="11"/>
        <rFont val="宋体"/>
        <family val="3"/>
        <charset val="134"/>
      </rPr>
      <t>其他扶贫支出</t>
    </r>
  </si>
  <si>
    <r>
      <t xml:space="preserve">  </t>
    </r>
    <r>
      <rPr>
        <b/>
        <sz val="11"/>
        <rFont val="宋体"/>
        <family val="3"/>
        <charset val="134"/>
      </rPr>
      <t>农业综合开发</t>
    </r>
  </si>
  <si>
    <r>
      <t xml:space="preserve">    </t>
    </r>
    <r>
      <rPr>
        <sz val="11"/>
        <rFont val="宋体"/>
        <family val="3"/>
        <charset val="134"/>
      </rPr>
      <t>土地治理</t>
    </r>
  </si>
  <si>
    <r>
      <t xml:space="preserve">    </t>
    </r>
    <r>
      <rPr>
        <sz val="11"/>
        <rFont val="宋体"/>
        <family val="3"/>
        <charset val="134"/>
      </rPr>
      <t>产业化经营</t>
    </r>
  </si>
  <si>
    <r>
      <t xml:space="preserve">  </t>
    </r>
    <r>
      <rPr>
        <b/>
        <sz val="11"/>
        <rFont val="宋体"/>
        <family val="3"/>
        <charset val="134"/>
      </rPr>
      <t>农村综合改革</t>
    </r>
  </si>
  <si>
    <r>
      <t xml:space="preserve">    </t>
    </r>
    <r>
      <rPr>
        <sz val="11"/>
        <rFont val="宋体"/>
        <family val="3"/>
        <charset val="134"/>
      </rPr>
      <t>对村级一事一议的补助</t>
    </r>
  </si>
  <si>
    <r>
      <t xml:space="preserve">    </t>
    </r>
    <r>
      <rPr>
        <sz val="11"/>
        <rFont val="宋体"/>
        <family val="3"/>
        <charset val="134"/>
      </rPr>
      <t>对村民委员会和村党支部的补助</t>
    </r>
  </si>
  <si>
    <r>
      <t xml:space="preserve">    </t>
    </r>
    <r>
      <rPr>
        <sz val="11"/>
        <rFont val="宋体"/>
        <family val="3"/>
        <charset val="134"/>
      </rPr>
      <t>对村集体经济组织的补助</t>
    </r>
  </si>
  <si>
    <r>
      <t xml:space="preserve">    </t>
    </r>
    <r>
      <rPr>
        <sz val="11"/>
        <rFont val="宋体"/>
        <family val="3"/>
        <charset val="134"/>
      </rPr>
      <t>农村综合改革示范试点补助</t>
    </r>
  </si>
  <si>
    <r>
      <t xml:space="preserve">    </t>
    </r>
    <r>
      <rPr>
        <sz val="11"/>
        <rFont val="宋体"/>
        <family val="3"/>
        <charset val="134"/>
      </rPr>
      <t>其他农村综合改革支出</t>
    </r>
  </si>
  <si>
    <r>
      <t xml:space="preserve">  </t>
    </r>
    <r>
      <rPr>
        <b/>
        <sz val="11"/>
        <rFont val="宋体"/>
        <family val="3"/>
        <charset val="134"/>
      </rPr>
      <t>普惠金融发展支出</t>
    </r>
  </si>
  <si>
    <r>
      <t xml:space="preserve">    </t>
    </r>
    <r>
      <rPr>
        <sz val="11"/>
        <rFont val="宋体"/>
        <family val="3"/>
        <charset val="134"/>
      </rPr>
      <t>农业保险保费补贴</t>
    </r>
  </si>
  <si>
    <r>
      <t xml:space="preserve">    </t>
    </r>
    <r>
      <rPr>
        <sz val="11"/>
        <rFont val="宋体"/>
        <family val="3"/>
        <charset val="134"/>
      </rPr>
      <t>创业担保贷款贴息</t>
    </r>
  </si>
  <si>
    <r>
      <t xml:space="preserve">    </t>
    </r>
    <r>
      <rPr>
        <sz val="11"/>
        <rFont val="宋体"/>
        <family val="3"/>
        <charset val="134"/>
      </rPr>
      <t>其他普惠金融发展支出</t>
    </r>
  </si>
  <si>
    <r>
      <t xml:space="preserve">  </t>
    </r>
    <r>
      <rPr>
        <b/>
        <sz val="11"/>
        <rFont val="宋体"/>
        <family val="3"/>
        <charset val="134"/>
      </rPr>
      <t>其他农林水支出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款</t>
    </r>
    <r>
      <rPr>
        <b/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</si>
  <si>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其他农林水支出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>)</t>
    </r>
  </si>
  <si>
    <t>十一、交通运输支出</t>
    <phoneticPr fontId="2" type="noConversion"/>
  </si>
  <si>
    <r>
      <t xml:space="preserve">  </t>
    </r>
    <r>
      <rPr>
        <b/>
        <sz val="11"/>
        <rFont val="宋体"/>
        <family val="3"/>
        <charset val="134"/>
      </rPr>
      <t>公路水路运输</t>
    </r>
  </si>
  <si>
    <r>
      <t xml:space="preserve">    </t>
    </r>
    <r>
      <rPr>
        <sz val="11"/>
        <rFont val="宋体"/>
        <family val="3"/>
        <charset val="134"/>
      </rPr>
      <t>公路建设</t>
    </r>
  </si>
  <si>
    <r>
      <t xml:space="preserve">    </t>
    </r>
    <r>
      <rPr>
        <sz val="11"/>
        <rFont val="宋体"/>
        <family val="3"/>
        <charset val="134"/>
      </rPr>
      <t>公路养护</t>
    </r>
  </si>
  <si>
    <r>
      <t xml:space="preserve">    </t>
    </r>
    <r>
      <rPr>
        <sz val="11"/>
        <rFont val="宋体"/>
        <family val="3"/>
        <charset val="134"/>
      </rPr>
      <t>公路运输管理</t>
    </r>
  </si>
  <si>
    <r>
      <t xml:space="preserve">    </t>
    </r>
    <r>
      <rPr>
        <sz val="11"/>
        <rFont val="宋体"/>
        <family val="3"/>
        <charset val="134"/>
      </rPr>
      <t>海事管理</t>
    </r>
  </si>
  <si>
    <r>
      <t xml:space="preserve">    </t>
    </r>
    <r>
      <rPr>
        <sz val="11"/>
        <rFont val="宋体"/>
        <family val="3"/>
        <charset val="134"/>
      </rPr>
      <t>水路运输管理支出</t>
    </r>
  </si>
  <si>
    <r>
      <t xml:space="preserve">    </t>
    </r>
    <r>
      <rPr>
        <sz val="11"/>
        <rFont val="宋体"/>
        <family val="3"/>
        <charset val="134"/>
      </rPr>
      <t>其他公路水路运输支出</t>
    </r>
  </si>
  <si>
    <r>
      <t xml:space="preserve">  </t>
    </r>
    <r>
      <rPr>
        <b/>
        <sz val="11"/>
        <rFont val="宋体"/>
        <family val="3"/>
        <charset val="134"/>
      </rPr>
      <t>成品油价格改革对交通运输的补贴</t>
    </r>
  </si>
  <si>
    <r>
      <t xml:space="preserve">    </t>
    </r>
    <r>
      <rPr>
        <sz val="11"/>
        <rFont val="宋体"/>
        <family val="3"/>
        <charset val="134"/>
      </rPr>
      <t>对城市公交的补贴</t>
    </r>
  </si>
  <si>
    <r>
      <t xml:space="preserve">    </t>
    </r>
    <r>
      <rPr>
        <sz val="11"/>
        <rFont val="宋体"/>
        <family val="3"/>
        <charset val="134"/>
      </rPr>
      <t>对农村道路客运的补贴</t>
    </r>
  </si>
  <si>
    <r>
      <t xml:space="preserve">    </t>
    </r>
    <r>
      <rPr>
        <sz val="11"/>
        <rFont val="宋体"/>
        <family val="3"/>
        <charset val="134"/>
      </rPr>
      <t>对出租车的补贴</t>
    </r>
  </si>
  <si>
    <r>
      <t xml:space="preserve">    </t>
    </r>
    <r>
      <rPr>
        <sz val="11"/>
        <rFont val="宋体"/>
        <family val="3"/>
        <charset val="134"/>
      </rPr>
      <t>成品油价格改革补贴其他支出</t>
    </r>
  </si>
  <si>
    <r>
      <t xml:space="preserve">  </t>
    </r>
    <r>
      <rPr>
        <b/>
        <sz val="11"/>
        <rFont val="宋体"/>
        <family val="3"/>
        <charset val="134"/>
      </rPr>
      <t>车辆购置税支出</t>
    </r>
  </si>
  <si>
    <r>
      <t xml:space="preserve">    </t>
    </r>
    <r>
      <rPr>
        <sz val="11"/>
        <rFont val="宋体"/>
        <family val="3"/>
        <charset val="134"/>
      </rPr>
      <t>车辆购置税用于公路等基础设施建设支出</t>
    </r>
  </si>
  <si>
    <t>十二、资源勘探信息等支出</t>
    <phoneticPr fontId="2" type="noConversion"/>
  </si>
  <si>
    <r>
      <t xml:space="preserve">  </t>
    </r>
    <r>
      <rPr>
        <b/>
        <sz val="11"/>
        <rFont val="宋体"/>
        <family val="3"/>
        <charset val="134"/>
      </rPr>
      <t>工业和信息产业监管</t>
    </r>
  </si>
  <si>
    <r>
      <t xml:space="preserve">    </t>
    </r>
    <r>
      <rPr>
        <sz val="11"/>
        <rFont val="宋体"/>
        <family val="3"/>
        <charset val="134"/>
      </rPr>
      <t>其他工业和信息产业监管支出</t>
    </r>
  </si>
  <si>
    <r>
      <t xml:space="preserve">  </t>
    </r>
    <r>
      <rPr>
        <b/>
        <sz val="11"/>
        <rFont val="宋体"/>
        <family val="3"/>
        <charset val="134"/>
      </rPr>
      <t>安全生产监管</t>
    </r>
  </si>
  <si>
    <r>
      <t xml:space="preserve">    </t>
    </r>
    <r>
      <rPr>
        <sz val="11"/>
        <rFont val="宋体"/>
        <family val="3"/>
        <charset val="134"/>
      </rPr>
      <t>安全监管监察专项</t>
    </r>
  </si>
  <si>
    <r>
      <t xml:space="preserve">    </t>
    </r>
    <r>
      <rPr>
        <sz val="11"/>
        <rFont val="宋体"/>
        <family val="3"/>
        <charset val="134"/>
      </rPr>
      <t>其他安全生产监管支出</t>
    </r>
  </si>
  <si>
    <r>
      <t xml:space="preserve">  </t>
    </r>
    <r>
      <rPr>
        <b/>
        <sz val="11"/>
        <rFont val="宋体"/>
        <family val="3"/>
        <charset val="134"/>
      </rPr>
      <t>支持中小企业发展和管理支出</t>
    </r>
  </si>
  <si>
    <r>
      <t xml:space="preserve">    </t>
    </r>
    <r>
      <rPr>
        <sz val="11"/>
        <rFont val="宋体"/>
        <family val="3"/>
        <charset val="134"/>
      </rPr>
      <t>中小企业发展专项</t>
    </r>
  </si>
  <si>
    <r>
      <t xml:space="preserve">    </t>
    </r>
    <r>
      <rPr>
        <sz val="11"/>
        <rFont val="宋体"/>
        <family val="3"/>
        <charset val="134"/>
      </rPr>
      <t>其他支持中小企业发展和管理支出</t>
    </r>
  </si>
  <si>
    <r>
      <t xml:space="preserve">  </t>
    </r>
    <r>
      <rPr>
        <b/>
        <sz val="11"/>
        <rFont val="宋体"/>
        <family val="3"/>
        <charset val="134"/>
      </rPr>
      <t>其他资源勘探信息等支出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款</t>
    </r>
    <r>
      <rPr>
        <b/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</si>
  <si>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技术改造支出</t>
    </r>
  </si>
  <si>
    <r>
      <t xml:space="preserve">    </t>
    </r>
    <r>
      <rPr>
        <sz val="11"/>
        <rFont val="宋体"/>
        <family val="3"/>
        <charset val="134"/>
      </rPr>
      <t>其他资源勘探信息等支出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>)</t>
    </r>
  </si>
  <si>
    <t>十三、商业服务业等支出</t>
    <phoneticPr fontId="2" type="noConversion"/>
  </si>
  <si>
    <r>
      <t xml:space="preserve">  </t>
    </r>
    <r>
      <rPr>
        <b/>
        <sz val="11"/>
        <rFont val="宋体"/>
        <family val="3"/>
        <charset val="134"/>
      </rPr>
      <t>商业流通事务</t>
    </r>
  </si>
  <si>
    <r>
      <t xml:space="preserve">    </t>
    </r>
    <r>
      <rPr>
        <sz val="11"/>
        <rFont val="宋体"/>
        <family val="3"/>
        <charset val="134"/>
      </rPr>
      <t>其他商业流通事务支出</t>
    </r>
  </si>
  <si>
    <r>
      <t xml:space="preserve">  </t>
    </r>
    <r>
      <rPr>
        <b/>
        <sz val="11"/>
        <rFont val="宋体"/>
        <family val="3"/>
        <charset val="134"/>
      </rPr>
      <t>旅游业管理与服务支出</t>
    </r>
  </si>
  <si>
    <r>
      <t xml:space="preserve">    </t>
    </r>
    <r>
      <rPr>
        <sz val="11"/>
        <rFont val="宋体"/>
        <family val="3"/>
        <charset val="134"/>
      </rPr>
      <t>旅游宣传</t>
    </r>
  </si>
  <si>
    <r>
      <t xml:space="preserve">    </t>
    </r>
    <r>
      <rPr>
        <sz val="11"/>
        <rFont val="宋体"/>
        <family val="3"/>
        <charset val="134"/>
      </rPr>
      <t>其他旅游业管理与服务支出</t>
    </r>
  </si>
  <si>
    <r>
      <t xml:space="preserve">  </t>
    </r>
    <r>
      <rPr>
        <b/>
        <sz val="11"/>
        <rFont val="宋体"/>
        <family val="3"/>
        <charset val="134"/>
      </rPr>
      <t>涉外发展服务支出</t>
    </r>
  </si>
  <si>
    <r>
      <t xml:space="preserve">    </t>
    </r>
    <r>
      <rPr>
        <sz val="11"/>
        <rFont val="宋体"/>
        <family val="3"/>
        <charset val="134"/>
      </rPr>
      <t>其他涉外发展服务支出</t>
    </r>
  </si>
  <si>
    <t>十四、金融支出</t>
    <phoneticPr fontId="2" type="noConversion"/>
  </si>
  <si>
    <t>4、 增值税五五分享税收返还收入</t>
    <phoneticPr fontId="2" type="noConversion"/>
  </si>
  <si>
    <r>
      <t xml:space="preserve">  </t>
    </r>
    <r>
      <rPr>
        <b/>
        <sz val="11"/>
        <rFont val="宋体"/>
        <family val="3"/>
        <charset val="134"/>
      </rPr>
      <t>金融部门监管支出</t>
    </r>
  </si>
  <si>
    <t>5、其他税收返还</t>
    <phoneticPr fontId="2" type="noConversion"/>
  </si>
  <si>
    <r>
      <t xml:space="preserve">    </t>
    </r>
    <r>
      <rPr>
        <sz val="11"/>
        <rFont val="宋体"/>
        <family val="3"/>
        <charset val="134"/>
      </rPr>
      <t>金融部门其他监管支出</t>
    </r>
  </si>
  <si>
    <r>
      <t xml:space="preserve">  </t>
    </r>
    <r>
      <rPr>
        <b/>
        <sz val="11"/>
        <rFont val="宋体"/>
        <family val="3"/>
        <charset val="134"/>
      </rPr>
      <t>其他金融支出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款</t>
    </r>
    <r>
      <rPr>
        <b/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</si>
  <si>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其他金融支出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>)</t>
    </r>
  </si>
  <si>
    <t>十五、国土海洋气象等支出</t>
    <phoneticPr fontId="2" type="noConversion"/>
  </si>
  <si>
    <t>3、县级基本财力保障机制奖补资金收入</t>
    <phoneticPr fontId="2" type="noConversion"/>
  </si>
  <si>
    <r>
      <t xml:space="preserve">  </t>
    </r>
    <r>
      <rPr>
        <b/>
        <sz val="11"/>
        <rFont val="宋体"/>
        <family val="3"/>
        <charset val="134"/>
      </rPr>
      <t>国土资源事务</t>
    </r>
  </si>
  <si>
    <t>4、结算补助收入</t>
    <phoneticPr fontId="2" type="noConversion"/>
  </si>
  <si>
    <t>5、 资源枯竭型城市转移支付补助收入</t>
    <phoneticPr fontId="2" type="noConversion"/>
  </si>
  <si>
    <t>6、企业事业单位划转补助收入</t>
    <phoneticPr fontId="2" type="noConversion"/>
  </si>
  <si>
    <r>
      <t xml:space="preserve">    </t>
    </r>
    <r>
      <rPr>
        <sz val="11"/>
        <rFont val="宋体"/>
        <family val="3"/>
        <charset val="134"/>
      </rPr>
      <t>国土资源规划及管理</t>
    </r>
  </si>
  <si>
    <r>
      <t xml:space="preserve">    </t>
    </r>
    <r>
      <rPr>
        <sz val="11"/>
        <rFont val="宋体"/>
        <family val="3"/>
        <charset val="134"/>
      </rPr>
      <t>土地资源调查</t>
    </r>
  </si>
  <si>
    <r>
      <t xml:space="preserve">    </t>
    </r>
    <r>
      <rPr>
        <sz val="11"/>
        <rFont val="宋体"/>
        <family val="3"/>
        <charset val="134"/>
      </rPr>
      <t>国土整治</t>
    </r>
  </si>
  <si>
    <r>
      <t xml:space="preserve">    </t>
    </r>
    <r>
      <rPr>
        <sz val="11"/>
        <rFont val="宋体"/>
        <family val="3"/>
        <charset val="134"/>
      </rPr>
      <t>地质灾害防治</t>
    </r>
  </si>
  <si>
    <r>
      <t xml:space="preserve">    </t>
    </r>
    <r>
      <rPr>
        <sz val="11"/>
        <rFont val="宋体"/>
        <family val="3"/>
        <charset val="134"/>
      </rPr>
      <t>其他国土资源事务支出</t>
    </r>
  </si>
  <si>
    <r>
      <t xml:space="preserve">  </t>
    </r>
    <r>
      <rPr>
        <b/>
        <sz val="11"/>
        <rFont val="宋体"/>
        <family val="3"/>
        <charset val="134"/>
      </rPr>
      <t>气象事务</t>
    </r>
  </si>
  <si>
    <r>
      <t xml:space="preserve">    </t>
    </r>
    <r>
      <rPr>
        <sz val="11"/>
        <rFont val="宋体"/>
        <family val="3"/>
        <charset val="134"/>
      </rPr>
      <t>气象事业机构</t>
    </r>
  </si>
  <si>
    <r>
      <t xml:space="preserve">    </t>
    </r>
    <r>
      <rPr>
        <sz val="11"/>
        <rFont val="宋体"/>
        <family val="3"/>
        <charset val="134"/>
      </rPr>
      <t>气象信息传输及管理</t>
    </r>
  </si>
  <si>
    <t>15、革命老区转移支付收入</t>
    <phoneticPr fontId="2" type="noConversion"/>
  </si>
  <si>
    <r>
      <t xml:space="preserve">    </t>
    </r>
    <r>
      <rPr>
        <sz val="11"/>
        <rFont val="宋体"/>
        <family val="3"/>
        <charset val="134"/>
      </rPr>
      <t>气象服务</t>
    </r>
  </si>
  <si>
    <t>16、贫困地区转移支付收入</t>
    <phoneticPr fontId="2" type="noConversion"/>
  </si>
  <si>
    <t>十六、住房保障支出</t>
    <phoneticPr fontId="2" type="noConversion"/>
  </si>
  <si>
    <t>17、其他一般转移支付收入</t>
    <phoneticPr fontId="2" type="noConversion"/>
  </si>
  <si>
    <r>
      <t xml:space="preserve">  </t>
    </r>
    <r>
      <rPr>
        <b/>
        <sz val="11"/>
        <rFont val="宋体"/>
        <family val="3"/>
        <charset val="134"/>
      </rPr>
      <t>保障性安居工程支出</t>
    </r>
  </si>
  <si>
    <r>
      <t xml:space="preserve">    </t>
    </r>
    <r>
      <rPr>
        <sz val="11"/>
        <rFont val="宋体"/>
        <family val="3"/>
        <charset val="134"/>
      </rPr>
      <t>棚户区改造</t>
    </r>
  </si>
  <si>
    <r>
      <t xml:space="preserve">    </t>
    </r>
    <r>
      <rPr>
        <sz val="11"/>
        <rFont val="宋体"/>
        <family val="3"/>
        <charset val="134"/>
      </rPr>
      <t>农村危房改造</t>
    </r>
  </si>
  <si>
    <r>
      <t xml:space="preserve">    </t>
    </r>
    <r>
      <rPr>
        <sz val="11"/>
        <rFont val="宋体"/>
        <family val="3"/>
        <charset val="134"/>
      </rPr>
      <t>公共租赁住房</t>
    </r>
  </si>
  <si>
    <r>
      <t xml:space="preserve">    </t>
    </r>
    <r>
      <rPr>
        <sz val="11"/>
        <rFont val="宋体"/>
        <family val="3"/>
        <charset val="134"/>
      </rPr>
      <t>其他保障性安居工程支出</t>
    </r>
  </si>
  <si>
    <r>
      <t xml:space="preserve">  </t>
    </r>
    <r>
      <rPr>
        <b/>
        <sz val="11"/>
        <rFont val="宋体"/>
        <family val="3"/>
        <charset val="134"/>
      </rPr>
      <t>住房改革支出</t>
    </r>
  </si>
  <si>
    <r>
      <t xml:space="preserve">    </t>
    </r>
    <r>
      <rPr>
        <sz val="11"/>
        <rFont val="宋体"/>
        <family val="3"/>
        <charset val="134"/>
      </rPr>
      <t>住房公积金</t>
    </r>
  </si>
  <si>
    <r>
      <t xml:space="preserve">  </t>
    </r>
    <r>
      <rPr>
        <b/>
        <sz val="11"/>
        <rFont val="宋体"/>
        <family val="3"/>
        <charset val="134"/>
      </rPr>
      <t>城乡社区住宅</t>
    </r>
  </si>
  <si>
    <t>7、医疗卫生与计划生育</t>
    <phoneticPr fontId="2" type="noConversion"/>
  </si>
  <si>
    <r>
      <t xml:space="preserve">    </t>
    </r>
    <r>
      <rPr>
        <sz val="11"/>
        <rFont val="宋体"/>
        <family val="3"/>
        <charset val="134"/>
      </rPr>
      <t>其他城乡社区住宅支出</t>
    </r>
  </si>
  <si>
    <t>十七、粮油物资储备支出</t>
    <phoneticPr fontId="2" type="noConversion"/>
  </si>
  <si>
    <r>
      <t xml:space="preserve">  </t>
    </r>
    <r>
      <rPr>
        <b/>
        <sz val="11"/>
        <rFont val="宋体"/>
        <family val="3"/>
        <charset val="134"/>
      </rPr>
      <t>粮油事务</t>
    </r>
  </si>
  <si>
    <r>
      <t xml:space="preserve">    </t>
    </r>
    <r>
      <rPr>
        <sz val="11"/>
        <rFont val="宋体"/>
        <family val="3"/>
        <charset val="134"/>
      </rPr>
      <t>粮食风险基金</t>
    </r>
  </si>
  <si>
    <r>
      <t xml:space="preserve">    </t>
    </r>
    <r>
      <rPr>
        <sz val="11"/>
        <rFont val="宋体"/>
        <family val="3"/>
        <charset val="134"/>
      </rPr>
      <t>其他粮油事务支出</t>
    </r>
  </si>
  <si>
    <r>
      <t xml:space="preserve">  </t>
    </r>
    <r>
      <rPr>
        <b/>
        <sz val="11"/>
        <rFont val="宋体"/>
        <family val="3"/>
        <charset val="134"/>
      </rPr>
      <t>物资事务</t>
    </r>
  </si>
  <si>
    <r>
      <t xml:space="preserve">    </t>
    </r>
    <r>
      <rPr>
        <sz val="11"/>
        <rFont val="宋体"/>
        <family val="3"/>
        <charset val="134"/>
      </rPr>
      <t>其他物资事务支出</t>
    </r>
  </si>
  <si>
    <r>
      <t xml:space="preserve">  </t>
    </r>
    <r>
      <rPr>
        <b/>
        <sz val="11"/>
        <rFont val="宋体"/>
        <family val="3"/>
        <charset val="134"/>
      </rPr>
      <t>粮油储备</t>
    </r>
  </si>
  <si>
    <r>
      <t xml:space="preserve">    </t>
    </r>
    <r>
      <rPr>
        <sz val="11"/>
        <rFont val="宋体"/>
        <family val="3"/>
        <charset val="134"/>
      </rPr>
      <t>储备粮油补贴</t>
    </r>
  </si>
  <si>
    <t>十八、债务付息支出</t>
    <phoneticPr fontId="2" type="noConversion"/>
  </si>
  <si>
    <r>
      <t xml:space="preserve">    </t>
    </r>
    <r>
      <rPr>
        <sz val="11"/>
        <rFont val="宋体"/>
        <family val="3"/>
        <charset val="134"/>
      </rPr>
      <t>地方政府一般债券付息支出</t>
    </r>
  </si>
  <si>
    <t>一般预算支出合计</t>
    <phoneticPr fontId="2" type="noConversion"/>
  </si>
  <si>
    <r>
      <t xml:space="preserve"> </t>
    </r>
    <r>
      <rPr>
        <b/>
        <sz val="11"/>
        <rFont val="宋体"/>
        <family val="3"/>
        <charset val="134"/>
      </rPr>
      <t xml:space="preserve"> </t>
    </r>
    <r>
      <rPr>
        <b/>
        <sz val="11"/>
        <rFont val="宋体"/>
        <family val="3"/>
        <charset val="134"/>
      </rPr>
      <t>债务还本支出</t>
    </r>
    <phoneticPr fontId="2" type="noConversion"/>
  </si>
  <si>
    <t>支出总计</t>
    <phoneticPr fontId="2" type="noConversion"/>
  </si>
  <si>
    <r>
      <t xml:space="preserve">    注：1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</t>
    </r>
    <r>
      <rPr>
        <sz val="11"/>
        <color indexed="8"/>
        <rFont val="宋体"/>
        <family val="3"/>
        <charset val="134"/>
      </rPr>
      <t>括领导干部</t>
    </r>
    <r>
      <rPr>
        <sz val="11"/>
        <rFont val="宋体"/>
        <family val="3"/>
        <charset val="134"/>
      </rPr>
      <t xml:space="preserve">专车、一般公务用车和执法执勤用车。（3）公务接待费，指单位按规定开支的各类公务接待（含外宾接待）支出。2、2017年“三公”经费决算比2016年减少40万元，减少原因主要是我县严格执行中央“八项规定”，进一步压缩公务接待经费支出。   </t>
    </r>
    <phoneticPr fontId="2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</si>
</sst>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0.00_);[Red]\(0.00\)"/>
    <numFmt numFmtId="178" formatCode=";;"/>
    <numFmt numFmtId="179" formatCode="#,##0.00_);[Red]\(#,##0.00\)"/>
    <numFmt numFmtId="180" formatCode="#,##0_ "/>
  </numFmts>
  <fonts count="47">
    <font>
      <sz val="12"/>
      <name val="宋体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6"/>
      <name val="宋体"/>
      <family val="3"/>
      <charset val="134"/>
    </font>
    <font>
      <sz val="18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Trial"/>
      <family val="2"/>
    </font>
    <font>
      <sz val="11"/>
      <name val="Times New Roman"/>
      <family val="1"/>
    </font>
    <font>
      <sz val="12"/>
      <name val="楷体_GB2312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sz val="12"/>
      <name val="华文中宋"/>
      <family val="3"/>
      <charset val="134"/>
    </font>
    <font>
      <b/>
      <sz val="11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黑体"/>
      <family val="3"/>
      <charset val="134"/>
    </font>
    <font>
      <sz val="11"/>
      <color indexed="8"/>
      <name val="宋体"/>
      <family val="3"/>
      <charset val="134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黑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4"/>
      <name val="Times New Roman"/>
      <family val="1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28" fillId="16" borderId="5" applyNumberFormat="0" applyAlignment="0" applyProtection="0">
      <alignment vertical="center"/>
    </xf>
    <xf numFmtId="0" fontId="28" fillId="16" borderId="5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0" fillId="23" borderId="9" applyNumberFormat="0" applyFont="0" applyAlignment="0" applyProtection="0">
      <alignment vertical="center"/>
    </xf>
    <xf numFmtId="0" fontId="40" fillId="23" borderId="9" applyNumberFormat="0" applyFont="0" applyAlignment="0" applyProtection="0">
      <alignment vertical="center"/>
    </xf>
    <xf numFmtId="0" fontId="40" fillId="3" borderId="0">
      <protection locked="0"/>
    </xf>
  </cellStyleXfs>
  <cellXfs count="135">
    <xf numFmtId="0" fontId="0" fillId="0" borderId="0" xfId="0"/>
    <xf numFmtId="0" fontId="1" fillId="0" borderId="0" xfId="52" applyFont="1" applyAlignment="1">
      <alignment vertical="center"/>
    </xf>
    <xf numFmtId="0" fontId="2" fillId="0" borderId="0" xfId="52" applyFont="1" applyAlignment="1">
      <alignment vertical="center"/>
    </xf>
    <xf numFmtId="0" fontId="3" fillId="0" borderId="0" xfId="52" applyFont="1" applyAlignment="1">
      <alignment vertical="center"/>
    </xf>
    <xf numFmtId="0" fontId="40" fillId="0" borderId="0" xfId="52" applyFill="1" applyAlignment="1">
      <alignment vertical="center"/>
    </xf>
    <xf numFmtId="0" fontId="40" fillId="0" borderId="0" xfId="52" applyAlignment="1">
      <alignment vertical="center"/>
    </xf>
    <xf numFmtId="0" fontId="4" fillId="0" borderId="0" xfId="0" applyFont="1"/>
    <xf numFmtId="0" fontId="1" fillId="0" borderId="0" xfId="52" applyFont="1" applyAlignment="1">
      <alignment horizontal="right" vertical="center"/>
    </xf>
    <xf numFmtId="0" fontId="6" fillId="0" borderId="0" xfId="0" applyFont="1" applyAlignment="1"/>
    <xf numFmtId="0" fontId="0" fillId="0" borderId="10" xfId="52" applyFont="1" applyBorder="1" applyAlignment="1">
      <alignment vertical="center"/>
    </xf>
    <xf numFmtId="0" fontId="0" fillId="0" borderId="0" xfId="52" applyFont="1" applyAlignment="1">
      <alignment horizontal="right"/>
    </xf>
    <xf numFmtId="0" fontId="0" fillId="0" borderId="11" xfId="52" applyFont="1" applyBorder="1" applyAlignment="1">
      <alignment horizontal="center" vertical="center"/>
    </xf>
    <xf numFmtId="176" fontId="7" fillId="0" borderId="11" xfId="0" applyNumberFormat="1" applyFont="1" applyFill="1" applyBorder="1" applyAlignment="1" applyProtection="1">
      <alignment vertical="center"/>
      <protection locked="0"/>
    </xf>
    <xf numFmtId="0" fontId="8" fillId="0" borderId="11" xfId="52" applyFont="1" applyFill="1" applyBorder="1" applyAlignment="1">
      <alignment horizontal="right" vertical="center"/>
    </xf>
    <xf numFmtId="0" fontId="7" fillId="0" borderId="11" xfId="52" applyFont="1" applyFill="1" applyBorder="1" applyAlignment="1">
      <alignment vertical="center"/>
    </xf>
    <xf numFmtId="0" fontId="8" fillId="0" borderId="11" xfId="52" applyFont="1" applyBorder="1" applyAlignment="1">
      <alignment horizontal="right" vertical="center"/>
    </xf>
    <xf numFmtId="0" fontId="7" fillId="0" borderId="11" xfId="52" applyFont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176" fontId="9" fillId="0" borderId="11" xfId="0" applyNumberFormat="1" applyFont="1" applyFill="1" applyBorder="1" applyAlignment="1" applyProtection="1">
      <alignment horizontal="left" vertical="center" indent="1"/>
      <protection locked="0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76" fontId="7" fillId="0" borderId="12" xfId="0" applyNumberFormat="1" applyFont="1" applyFill="1" applyBorder="1" applyAlignment="1" applyProtection="1">
      <alignment vertical="center"/>
      <protection locked="0"/>
    </xf>
    <xf numFmtId="0" fontId="7" fillId="0" borderId="12" xfId="53" applyNumberFormat="1" applyFont="1" applyFill="1" applyBorder="1" applyAlignment="1" applyProtection="1">
      <alignment vertical="center"/>
    </xf>
    <xf numFmtId="49" fontId="7" fillId="0" borderId="11" xfId="52" applyNumberFormat="1" applyFont="1" applyFill="1" applyBorder="1" applyAlignment="1">
      <alignment horizontal="center" vertical="center"/>
    </xf>
    <xf numFmtId="0" fontId="0" fillId="0" borderId="0" xfId="52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/>
    <xf numFmtId="0" fontId="1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13" fillId="0" borderId="0" xfId="0" applyFont="1"/>
    <xf numFmtId="0" fontId="0" fillId="0" borderId="11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left" vertical="center" wrapText="1"/>
    </xf>
    <xf numFmtId="3" fontId="6" fillId="0" borderId="11" xfId="0" applyNumberFormat="1" applyFont="1" applyFill="1" applyBorder="1" applyAlignment="1" applyProtection="1">
      <alignment vertical="center"/>
    </xf>
    <xf numFmtId="3" fontId="6" fillId="0" borderId="11" xfId="0" applyNumberFormat="1" applyFont="1" applyFill="1" applyBorder="1" applyAlignment="1" applyProtection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8" fillId="0" borderId="0" xfId="0" applyNumberFormat="1" applyFont="1" applyFill="1" applyAlignment="1" applyProtection="1">
      <alignment wrapText="1"/>
    </xf>
    <xf numFmtId="0" fontId="19" fillId="0" borderId="0" xfId="0" applyNumberFormat="1" applyFont="1" applyFill="1" applyAlignment="1" applyProtection="1">
      <alignment horizontal="center" vertical="center" wrapText="1"/>
    </xf>
    <xf numFmtId="0" fontId="20" fillId="0" borderId="0" xfId="0" applyNumberFormat="1" applyFont="1" applyFill="1" applyAlignment="1" applyProtection="1">
      <alignment horizontal="left" vertical="center" wrapText="1"/>
    </xf>
    <xf numFmtId="0" fontId="20" fillId="0" borderId="0" xfId="0" applyNumberFormat="1" applyFont="1" applyFill="1" applyAlignment="1" applyProtection="1">
      <alignment horizontal="center" vertical="center" wrapText="1"/>
    </xf>
    <xf numFmtId="177" fontId="20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center" wrapText="1"/>
    </xf>
    <xf numFmtId="0" fontId="6" fillId="0" borderId="0" xfId="0" applyNumberFormat="1" applyFont="1" applyFill="1" applyAlignment="1" applyProtection="1">
      <alignment horizontal="center" vertical="center" wrapText="1"/>
    </xf>
    <xf numFmtId="177" fontId="6" fillId="0" borderId="0" xfId="0" applyNumberFormat="1" applyFont="1" applyFill="1" applyAlignment="1" applyProtection="1">
      <alignment horizontal="center" vertical="center" wrapText="1"/>
    </xf>
    <xf numFmtId="177" fontId="0" fillId="0" borderId="0" xfId="0" applyNumberFormat="1" applyFont="1" applyFill="1" applyAlignment="1" applyProtection="1">
      <alignment horizontal="right" vertical="center" wrapText="1"/>
    </xf>
    <xf numFmtId="0" fontId="6" fillId="24" borderId="13" xfId="0" applyNumberFormat="1" applyFont="1" applyFill="1" applyBorder="1" applyAlignment="1" applyProtection="1">
      <alignment horizontal="center" vertical="center" wrapText="1"/>
    </xf>
    <xf numFmtId="49" fontId="6" fillId="0" borderId="11" xfId="0" applyNumberFormat="1" applyFont="1" applyFill="1" applyBorder="1" applyAlignment="1" applyProtection="1">
      <alignment horizontal="left" vertical="center" wrapText="1"/>
    </xf>
    <xf numFmtId="49" fontId="0" fillId="0" borderId="11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49" fontId="6" fillId="0" borderId="11" xfId="0" applyNumberFormat="1" applyFont="1" applyFill="1" applyBorder="1" applyAlignment="1" applyProtection="1">
      <alignment horizontal="left" vertical="center"/>
      <protection locked="0"/>
    </xf>
    <xf numFmtId="0" fontId="6" fillId="0" borderId="11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NumberFormat="1" applyFont="1" applyFill="1" applyBorder="1" applyAlignment="1" applyProtection="1">
      <alignment vertical="center"/>
      <protection locked="0"/>
    </xf>
    <xf numFmtId="0" fontId="0" fillId="0" borderId="11" xfId="0" applyNumberFormat="1" applyFill="1" applyBorder="1" applyAlignment="1" applyProtection="1">
      <alignment vertical="center"/>
      <protection locked="0"/>
    </xf>
    <xf numFmtId="0" fontId="6" fillId="0" borderId="11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vertical="center" wrapText="1"/>
    </xf>
    <xf numFmtId="177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11" xfId="52" quotePrefix="1" applyFont="1" applyBorder="1" applyAlignment="1">
      <alignment horizontal="center" vertical="center"/>
    </xf>
    <xf numFmtId="49" fontId="41" fillId="0" borderId="11" xfId="0" applyNumberFormat="1" applyFont="1" applyFill="1" applyBorder="1" applyAlignment="1" applyProtection="1">
      <alignment horizontal="left" vertical="center" wrapText="1"/>
    </xf>
    <xf numFmtId="178" fontId="42" fillId="0" borderId="11" xfId="0" applyNumberFormat="1" applyFont="1" applyFill="1" applyBorder="1" applyAlignment="1" applyProtection="1">
      <alignment horizontal="left" vertical="center" wrapText="1"/>
    </xf>
    <xf numFmtId="0" fontId="41" fillId="0" borderId="11" xfId="0" applyNumberFormat="1" applyFont="1" applyFill="1" applyBorder="1" applyAlignment="1" applyProtection="1">
      <alignment horizontal="left" vertical="center" wrapText="1"/>
    </xf>
    <xf numFmtId="49" fontId="41" fillId="0" borderId="11" xfId="0" applyNumberFormat="1" applyFont="1" applyFill="1" applyBorder="1" applyAlignment="1" applyProtection="1">
      <alignment horizontal="left" vertical="center"/>
      <protection locked="0"/>
    </xf>
    <xf numFmtId="0" fontId="41" fillId="0" borderId="11" xfId="0" applyNumberFormat="1" applyFont="1" applyFill="1" applyBorder="1" applyAlignment="1" applyProtection="1">
      <alignment vertical="center"/>
      <protection locked="0"/>
    </xf>
    <xf numFmtId="3" fontId="40" fillId="0" borderId="11" xfId="0" applyNumberFormat="1" applyFont="1" applyFill="1" applyBorder="1" applyAlignment="1" applyProtection="1">
      <alignment vertical="center"/>
    </xf>
    <xf numFmtId="3" fontId="40" fillId="0" borderId="11" xfId="0" applyNumberFormat="1" applyFont="1" applyFill="1" applyBorder="1" applyAlignment="1" applyProtection="1">
      <alignment horizontal="left" vertical="center"/>
    </xf>
    <xf numFmtId="0" fontId="40" fillId="0" borderId="11" xfId="0" applyFont="1" applyBorder="1" applyAlignment="1">
      <alignment horizontal="left" vertical="center"/>
    </xf>
    <xf numFmtId="0" fontId="40" fillId="0" borderId="11" xfId="0" applyFont="1" applyFill="1" applyBorder="1" applyAlignment="1">
      <alignment horizontal="center" vertical="center"/>
    </xf>
    <xf numFmtId="0" fontId="43" fillId="0" borderId="11" xfId="0" applyFont="1" applyBorder="1" applyAlignment="1">
      <alignment horizontal="left" vertical="center"/>
    </xf>
    <xf numFmtId="177" fontId="6" fillId="24" borderId="11" xfId="0" applyNumberFormat="1" applyFont="1" applyFill="1" applyBorder="1" applyAlignment="1" applyProtection="1">
      <alignment horizontal="center" vertical="center" wrapText="1"/>
    </xf>
    <xf numFmtId="179" fontId="6" fillId="0" borderId="11" xfId="0" applyNumberFormat="1" applyFont="1" applyFill="1" applyBorder="1" applyAlignment="1" applyProtection="1">
      <alignment horizontal="center" vertical="center" wrapText="1"/>
    </xf>
    <xf numFmtId="179" fontId="0" fillId="0" borderId="11" xfId="0" applyNumberFormat="1" applyFont="1" applyFill="1" applyBorder="1" applyAlignment="1" applyProtection="1">
      <alignment horizontal="center" vertical="center" wrapText="1"/>
    </xf>
    <xf numFmtId="179" fontId="41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6" fillId="0" borderId="11" xfId="0" applyFont="1" applyBorder="1" applyAlignment="1">
      <alignment horizontal="left" vertical="center"/>
    </xf>
    <xf numFmtId="0" fontId="40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4" fillId="0" borderId="0" xfId="50" applyFont="1" applyAlignment="1">
      <alignment vertical="center"/>
    </xf>
    <xf numFmtId="180" fontId="40" fillId="0" borderId="0" xfId="50" applyNumberFormat="1" applyFont="1" applyFill="1" applyAlignment="1">
      <alignment horizontal="center" vertical="center"/>
    </xf>
    <xf numFmtId="0" fontId="40" fillId="0" borderId="0" xfId="50" applyFont="1" applyFill="1" applyAlignment="1">
      <alignment vertical="center"/>
    </xf>
    <xf numFmtId="180" fontId="44" fillId="0" borderId="0" xfId="50" applyNumberFormat="1" applyFont="1" applyFill="1" applyAlignment="1">
      <alignment horizontal="center" vertical="center"/>
    </xf>
    <xf numFmtId="0" fontId="3" fillId="0" borderId="0" xfId="50" applyFont="1" applyFill="1" applyAlignment="1">
      <alignment vertical="center"/>
    </xf>
    <xf numFmtId="0" fontId="7" fillId="0" borderId="0" xfId="50" applyFont="1" applyFill="1" applyAlignment="1">
      <alignment vertical="center"/>
    </xf>
    <xf numFmtId="180" fontId="44" fillId="0" borderId="0" xfId="50" applyNumberFormat="1" applyFont="1" applyAlignment="1">
      <alignment horizontal="center" vertical="center"/>
    </xf>
    <xf numFmtId="0" fontId="40" fillId="0" borderId="11" xfId="50" applyFont="1" applyFill="1" applyBorder="1" applyAlignment="1">
      <alignment horizontal="center" vertical="center"/>
    </xf>
    <xf numFmtId="180" fontId="40" fillId="0" borderId="11" xfId="50" applyNumberFormat="1" applyFill="1" applyBorder="1" applyAlignment="1">
      <alignment horizontal="center" vertical="center"/>
    </xf>
    <xf numFmtId="180" fontId="44" fillId="0" borderId="11" xfId="50" applyNumberFormat="1" applyFont="1" applyFill="1" applyBorder="1" applyAlignment="1">
      <alignment horizontal="center" vertical="center"/>
    </xf>
    <xf numFmtId="0" fontId="14" fillId="0" borderId="11" xfId="50" applyFont="1" applyFill="1" applyBorder="1" applyAlignment="1">
      <alignment vertical="center"/>
    </xf>
    <xf numFmtId="180" fontId="6" fillId="0" borderId="11" xfId="50" applyNumberFormat="1" applyFont="1" applyFill="1" applyBorder="1" applyAlignment="1">
      <alignment horizontal="center" vertical="center"/>
    </xf>
    <xf numFmtId="0" fontId="14" fillId="0" borderId="11" xfId="50" applyNumberFormat="1" applyFont="1" applyFill="1" applyBorder="1" applyAlignment="1" applyProtection="1">
      <alignment horizontal="left" vertical="center"/>
    </xf>
    <xf numFmtId="180" fontId="45" fillId="0" borderId="11" xfId="50" applyNumberFormat="1" applyFont="1" applyFill="1" applyBorder="1" applyAlignment="1" applyProtection="1">
      <alignment horizontal="center" vertical="center"/>
    </xf>
    <xf numFmtId="0" fontId="9" fillId="0" borderId="11" xfId="50" applyFont="1" applyFill="1" applyBorder="1" applyAlignment="1">
      <alignment vertical="center"/>
    </xf>
    <xf numFmtId="180" fontId="40" fillId="0" borderId="11" xfId="50" applyNumberFormat="1" applyFont="1" applyFill="1" applyBorder="1" applyAlignment="1">
      <alignment horizontal="center" vertical="center"/>
    </xf>
    <xf numFmtId="0" fontId="46" fillId="0" borderId="11" xfId="50" applyNumberFormat="1" applyFont="1" applyFill="1" applyBorder="1" applyAlignment="1" applyProtection="1">
      <alignment horizontal="left" vertical="center"/>
    </xf>
    <xf numFmtId="0" fontId="9" fillId="0" borderId="11" xfId="50" applyNumberFormat="1" applyFont="1" applyFill="1" applyBorder="1" applyAlignment="1" applyProtection="1">
      <alignment horizontal="left" vertical="center"/>
    </xf>
    <xf numFmtId="180" fontId="44" fillId="0" borderId="11" xfId="50" applyNumberFormat="1" applyFont="1" applyFill="1" applyBorder="1" applyAlignment="1" applyProtection="1">
      <alignment horizontal="center" vertical="center"/>
    </xf>
    <xf numFmtId="0" fontId="7" fillId="0" borderId="11" xfId="50" applyFont="1" applyFill="1" applyBorder="1" applyAlignment="1">
      <alignment vertical="center"/>
    </xf>
    <xf numFmtId="0" fontId="7" fillId="0" borderId="11" xfId="50" applyFont="1" applyFill="1" applyBorder="1" applyAlignment="1">
      <alignment horizontal="left" vertical="center"/>
    </xf>
    <xf numFmtId="0" fontId="3" fillId="0" borderId="11" xfId="50" applyFont="1" applyFill="1" applyBorder="1" applyAlignment="1">
      <alignment horizontal="center" vertical="center"/>
    </xf>
    <xf numFmtId="0" fontId="40" fillId="0" borderId="11" xfId="50" applyFont="1" applyFill="1" applyBorder="1" applyAlignment="1">
      <alignment vertical="center"/>
    </xf>
    <xf numFmtId="1" fontId="7" fillId="0" borderId="11" xfId="50" applyNumberFormat="1" applyFont="1" applyFill="1" applyBorder="1" applyAlignment="1" applyProtection="1">
      <alignment vertical="center"/>
      <protection locked="0"/>
    </xf>
    <xf numFmtId="1" fontId="14" fillId="0" borderId="11" xfId="50" applyNumberFormat="1" applyFont="1" applyFill="1" applyBorder="1" applyAlignment="1" applyProtection="1">
      <alignment horizontal="left" vertical="center"/>
      <protection locked="0"/>
    </xf>
    <xf numFmtId="1" fontId="7" fillId="0" borderId="11" xfId="50" applyNumberFormat="1" applyFont="1" applyFill="1" applyBorder="1" applyAlignment="1" applyProtection="1">
      <alignment horizontal="left" vertical="center"/>
      <protection locked="0"/>
    </xf>
    <xf numFmtId="1" fontId="14" fillId="0" borderId="11" xfId="50" applyNumberFormat="1" applyFont="1" applyFill="1" applyBorder="1" applyAlignment="1" applyProtection="1">
      <alignment vertical="center"/>
      <protection locked="0"/>
    </xf>
    <xf numFmtId="180" fontId="7" fillId="0" borderId="11" xfId="50" applyNumberFormat="1" applyFont="1" applyFill="1" applyBorder="1" applyAlignment="1" applyProtection="1">
      <alignment horizontal="center" vertical="center"/>
      <protection locked="0"/>
    </xf>
    <xf numFmtId="180" fontId="7" fillId="0" borderId="11" xfId="50" applyNumberFormat="1" applyFont="1" applyFill="1" applyBorder="1" applyAlignment="1" applyProtection="1">
      <alignment horizontal="center" vertical="center"/>
    </xf>
    <xf numFmtId="3" fontId="7" fillId="0" borderId="11" xfId="50" applyNumberFormat="1" applyFont="1" applyFill="1" applyBorder="1" applyAlignment="1" applyProtection="1">
      <alignment vertical="center"/>
    </xf>
    <xf numFmtId="3" fontId="14" fillId="0" borderId="11" xfId="50" applyNumberFormat="1" applyFont="1" applyFill="1" applyBorder="1" applyAlignment="1" applyProtection="1">
      <alignment vertical="center"/>
    </xf>
    <xf numFmtId="180" fontId="7" fillId="0" borderId="11" xfId="50" applyNumberFormat="1" applyFont="1" applyFill="1" applyBorder="1" applyAlignment="1">
      <alignment horizontal="center" vertical="center"/>
    </xf>
    <xf numFmtId="0" fontId="16" fillId="0" borderId="11" xfId="50" applyFont="1" applyFill="1" applyBorder="1" applyAlignment="1">
      <alignment horizontal="center" vertical="center"/>
    </xf>
    <xf numFmtId="180" fontId="45" fillId="0" borderId="11" xfId="50" applyNumberFormat="1" applyFont="1" applyFill="1" applyBorder="1" applyAlignment="1">
      <alignment horizontal="center" vertical="center"/>
    </xf>
    <xf numFmtId="0" fontId="15" fillId="0" borderId="0" xfId="50" applyFont="1" applyFill="1" applyAlignment="1">
      <alignment horizontal="center" vertical="center"/>
    </xf>
    <xf numFmtId="0" fontId="11" fillId="0" borderId="11" xfId="50" applyFont="1" applyFill="1" applyBorder="1" applyAlignment="1">
      <alignment horizontal="center" vertical="center"/>
    </xf>
    <xf numFmtId="0" fontId="21" fillId="0" borderId="0" xfId="0" applyNumberFormat="1" applyFont="1" applyFill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5" fillId="0" borderId="0" xfId="0" applyFont="1" applyFill="1" applyAlignment="1">
      <alignment horizontal="center"/>
    </xf>
  </cellXfs>
  <cellStyles count="90">
    <cellStyle name="20% - 强调文字颜色 1 2" xfId="1"/>
    <cellStyle name="20% - 强调文字颜色 1 3" xfId="2"/>
    <cellStyle name="20% - 强调文字颜色 2 2" xfId="3"/>
    <cellStyle name="20% - 强调文字颜色 2 3" xfId="4"/>
    <cellStyle name="20% - 强调文字颜色 3 2" xfId="5"/>
    <cellStyle name="20% - 强调文字颜色 3 3" xfId="6"/>
    <cellStyle name="20% - 强调文字颜色 4 2" xfId="7"/>
    <cellStyle name="20% - 强调文字颜色 4 3" xfId="8"/>
    <cellStyle name="20% - 强调文字颜色 5 2" xfId="9"/>
    <cellStyle name="20% - 强调文字颜色 5 3" xfId="10"/>
    <cellStyle name="20% - 强调文字颜色 6 2" xfId="11"/>
    <cellStyle name="20% - 强调文字颜色 6 3" xfId="12"/>
    <cellStyle name="40% - 强调文字颜色 1 2" xfId="13"/>
    <cellStyle name="40% - 强调文字颜色 1 3" xfId="14"/>
    <cellStyle name="40% - 强调文字颜色 2 2" xfId="15"/>
    <cellStyle name="40% - 强调文字颜色 2 3" xfId="16"/>
    <cellStyle name="40% - 强调文字颜色 3 2" xfId="17"/>
    <cellStyle name="40% - 强调文字颜色 3 3" xfId="18"/>
    <cellStyle name="40% - 强调文字颜色 4 2" xfId="19"/>
    <cellStyle name="40% - 强调文字颜色 4 3" xfId="20"/>
    <cellStyle name="40% - 强调文字颜色 5 2" xfId="21"/>
    <cellStyle name="40% - 强调文字颜色 5 3" xfId="22"/>
    <cellStyle name="40% - 强调文字颜色 6 2" xfId="23"/>
    <cellStyle name="40% - 强调文字颜色 6 3" xfId="24"/>
    <cellStyle name="60% - 强调文字颜色 1 2" xfId="25"/>
    <cellStyle name="60% - 强调文字颜色 1 3" xfId="26"/>
    <cellStyle name="60% - 强调文字颜色 2 2" xfId="27"/>
    <cellStyle name="60% - 强调文字颜色 2 3" xfId="28"/>
    <cellStyle name="60% - 强调文字颜色 3 2" xfId="29"/>
    <cellStyle name="60% - 强调文字颜色 3 3" xfId="30"/>
    <cellStyle name="60% - 强调文字颜色 4 2" xfId="31"/>
    <cellStyle name="60% - 强调文字颜色 4 3" xfId="32"/>
    <cellStyle name="60% - 强调文字颜色 5 2" xfId="33"/>
    <cellStyle name="60% - 强调文字颜色 5 3" xfId="34"/>
    <cellStyle name="60% - 强调文字颜色 6 2" xfId="35"/>
    <cellStyle name="60% - 强调文字颜色 6 3" xfId="36"/>
    <cellStyle name="标题 1 2" xfId="37"/>
    <cellStyle name="标题 1 3" xfId="38"/>
    <cellStyle name="标题 2 2" xfId="39"/>
    <cellStyle name="标题 2 3" xfId="40"/>
    <cellStyle name="标题 3 2" xfId="41"/>
    <cellStyle name="标题 3 3" xfId="42"/>
    <cellStyle name="标题 4 2" xfId="43"/>
    <cellStyle name="标题 4 3" xfId="44"/>
    <cellStyle name="标题 5" xfId="45"/>
    <cellStyle name="标题 6" xfId="46"/>
    <cellStyle name="差 2" xfId="47"/>
    <cellStyle name="差 3" xfId="48"/>
    <cellStyle name="差_2008年支出调整_财力性转移支付2010年预算参考数_隋心对账单定稿0514" xfId="89"/>
    <cellStyle name="差_附表3___ 年“三公”经费预算财政拨款情况统计表" xfId="49"/>
    <cellStyle name="常规" xfId="0" builtinId="0"/>
    <cellStyle name="常规 2" xfId="50"/>
    <cellStyle name="常规 3" xfId="51"/>
    <cellStyle name="常规_04-分类改革-预算表" xfId="52"/>
    <cellStyle name="常规_录入表" xfId="53"/>
    <cellStyle name="好 2" xfId="54"/>
    <cellStyle name="好 3" xfId="55"/>
    <cellStyle name="好_附表3___ 年“三公”经费预算财政拨款情况统计表" xfId="56"/>
    <cellStyle name="汇总 2" xfId="57"/>
    <cellStyle name="汇总 3" xfId="58"/>
    <cellStyle name="计算 2" xfId="59"/>
    <cellStyle name="计算 3" xfId="60"/>
    <cellStyle name="检查单元格 2" xfId="61"/>
    <cellStyle name="检查单元格 3" xfId="62"/>
    <cellStyle name="解释性文本 2" xfId="63"/>
    <cellStyle name="解释性文本 3" xfId="64"/>
    <cellStyle name="警告文本 2" xfId="65"/>
    <cellStyle name="警告文本 3" xfId="66"/>
    <cellStyle name="链接单元格 2" xfId="67"/>
    <cellStyle name="链接单元格 3" xfId="68"/>
    <cellStyle name="强调文字颜色 1 2" xfId="69"/>
    <cellStyle name="强调文字颜色 1 3" xfId="70"/>
    <cellStyle name="强调文字颜色 2 2" xfId="71"/>
    <cellStyle name="强调文字颜色 2 3" xfId="72"/>
    <cellStyle name="强调文字颜色 3 2" xfId="73"/>
    <cellStyle name="强调文字颜色 3 3" xfId="74"/>
    <cellStyle name="强调文字颜色 4 2" xfId="75"/>
    <cellStyle name="强调文字颜色 4 3" xfId="76"/>
    <cellStyle name="强调文字颜色 5 2" xfId="77"/>
    <cellStyle name="强调文字颜色 5 3" xfId="78"/>
    <cellStyle name="强调文字颜色 6 2" xfId="79"/>
    <cellStyle name="强调文字颜色 6 3" xfId="80"/>
    <cellStyle name="适中 2" xfId="81"/>
    <cellStyle name="适中 3" xfId="82"/>
    <cellStyle name="输出 2" xfId="83"/>
    <cellStyle name="输出 3" xfId="84"/>
    <cellStyle name="输入 2" xfId="85"/>
    <cellStyle name="输入 3" xfId="86"/>
    <cellStyle name="注释 2" xfId="87"/>
    <cellStyle name="注释 3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42"/>
  <sheetViews>
    <sheetView showGridLines="0" showZeros="0" tabSelected="1" workbookViewId="0">
      <selection activeCell="G18" sqref="G18"/>
    </sheetView>
  </sheetViews>
  <sheetFormatPr defaultRowHeight="14.25"/>
  <cols>
    <col min="1" max="1" width="35.75" style="91" customWidth="1"/>
    <col min="2" max="2" width="14.375" style="90" customWidth="1"/>
    <col min="3" max="3" width="42.75" style="94" customWidth="1"/>
    <col min="4" max="4" width="14.375" style="92" customWidth="1"/>
    <col min="5" max="256" width="9" style="91"/>
    <col min="257" max="257" width="35.75" style="91" customWidth="1"/>
    <col min="258" max="258" width="14.375" style="91" customWidth="1"/>
    <col min="259" max="259" width="42.75" style="91" customWidth="1"/>
    <col min="260" max="260" width="14.375" style="91" customWidth="1"/>
    <col min="261" max="512" width="9" style="91"/>
    <col min="513" max="513" width="35.75" style="91" customWidth="1"/>
    <col min="514" max="514" width="14.375" style="91" customWidth="1"/>
    <col min="515" max="515" width="42.75" style="91" customWidth="1"/>
    <col min="516" max="516" width="14.375" style="91" customWidth="1"/>
    <col min="517" max="768" width="9" style="91"/>
    <col min="769" max="769" width="35.75" style="91" customWidth="1"/>
    <col min="770" max="770" width="14.375" style="91" customWidth="1"/>
    <col min="771" max="771" width="42.75" style="91" customWidth="1"/>
    <col min="772" max="772" width="14.375" style="91" customWidth="1"/>
    <col min="773" max="1024" width="9" style="91"/>
    <col min="1025" max="1025" width="35.75" style="91" customWidth="1"/>
    <col min="1026" max="1026" width="14.375" style="91" customWidth="1"/>
    <col min="1027" max="1027" width="42.75" style="91" customWidth="1"/>
    <col min="1028" max="1028" width="14.375" style="91" customWidth="1"/>
    <col min="1029" max="1280" width="9" style="91"/>
    <col min="1281" max="1281" width="35.75" style="91" customWidth="1"/>
    <col min="1282" max="1282" width="14.375" style="91" customWidth="1"/>
    <col min="1283" max="1283" width="42.75" style="91" customWidth="1"/>
    <col min="1284" max="1284" width="14.375" style="91" customWidth="1"/>
    <col min="1285" max="1536" width="9" style="91"/>
    <col min="1537" max="1537" width="35.75" style="91" customWidth="1"/>
    <col min="1538" max="1538" width="14.375" style="91" customWidth="1"/>
    <col min="1539" max="1539" width="42.75" style="91" customWidth="1"/>
    <col min="1540" max="1540" width="14.375" style="91" customWidth="1"/>
    <col min="1541" max="1792" width="9" style="91"/>
    <col min="1793" max="1793" width="35.75" style="91" customWidth="1"/>
    <col min="1794" max="1794" width="14.375" style="91" customWidth="1"/>
    <col min="1795" max="1795" width="42.75" style="91" customWidth="1"/>
    <col min="1796" max="1796" width="14.375" style="91" customWidth="1"/>
    <col min="1797" max="2048" width="9" style="91"/>
    <col min="2049" max="2049" width="35.75" style="91" customWidth="1"/>
    <col min="2050" max="2050" width="14.375" style="91" customWidth="1"/>
    <col min="2051" max="2051" width="42.75" style="91" customWidth="1"/>
    <col min="2052" max="2052" width="14.375" style="91" customWidth="1"/>
    <col min="2053" max="2304" width="9" style="91"/>
    <col min="2305" max="2305" width="35.75" style="91" customWidth="1"/>
    <col min="2306" max="2306" width="14.375" style="91" customWidth="1"/>
    <col min="2307" max="2307" width="42.75" style="91" customWidth="1"/>
    <col min="2308" max="2308" width="14.375" style="91" customWidth="1"/>
    <col min="2309" max="2560" width="9" style="91"/>
    <col min="2561" max="2561" width="35.75" style="91" customWidth="1"/>
    <col min="2562" max="2562" width="14.375" style="91" customWidth="1"/>
    <col min="2563" max="2563" width="42.75" style="91" customWidth="1"/>
    <col min="2564" max="2564" width="14.375" style="91" customWidth="1"/>
    <col min="2565" max="2816" width="9" style="91"/>
    <col min="2817" max="2817" width="35.75" style="91" customWidth="1"/>
    <col min="2818" max="2818" width="14.375" style="91" customWidth="1"/>
    <col min="2819" max="2819" width="42.75" style="91" customWidth="1"/>
    <col min="2820" max="2820" width="14.375" style="91" customWidth="1"/>
    <col min="2821" max="3072" width="9" style="91"/>
    <col min="3073" max="3073" width="35.75" style="91" customWidth="1"/>
    <col min="3074" max="3074" width="14.375" style="91" customWidth="1"/>
    <col min="3075" max="3075" width="42.75" style="91" customWidth="1"/>
    <col min="3076" max="3076" width="14.375" style="91" customWidth="1"/>
    <col min="3077" max="3328" width="9" style="91"/>
    <col min="3329" max="3329" width="35.75" style="91" customWidth="1"/>
    <col min="3330" max="3330" width="14.375" style="91" customWidth="1"/>
    <col min="3331" max="3331" width="42.75" style="91" customWidth="1"/>
    <col min="3332" max="3332" width="14.375" style="91" customWidth="1"/>
    <col min="3333" max="3584" width="9" style="91"/>
    <col min="3585" max="3585" width="35.75" style="91" customWidth="1"/>
    <col min="3586" max="3586" width="14.375" style="91" customWidth="1"/>
    <col min="3587" max="3587" width="42.75" style="91" customWidth="1"/>
    <col min="3588" max="3588" width="14.375" style="91" customWidth="1"/>
    <col min="3589" max="3840" width="9" style="91"/>
    <col min="3841" max="3841" width="35.75" style="91" customWidth="1"/>
    <col min="3842" max="3842" width="14.375" style="91" customWidth="1"/>
    <col min="3843" max="3843" width="42.75" style="91" customWidth="1"/>
    <col min="3844" max="3844" width="14.375" style="91" customWidth="1"/>
    <col min="3845" max="4096" width="9" style="91"/>
    <col min="4097" max="4097" width="35.75" style="91" customWidth="1"/>
    <col min="4098" max="4098" width="14.375" style="91" customWidth="1"/>
    <col min="4099" max="4099" width="42.75" style="91" customWidth="1"/>
    <col min="4100" max="4100" width="14.375" style="91" customWidth="1"/>
    <col min="4101" max="4352" width="9" style="91"/>
    <col min="4353" max="4353" width="35.75" style="91" customWidth="1"/>
    <col min="4354" max="4354" width="14.375" style="91" customWidth="1"/>
    <col min="4355" max="4355" width="42.75" style="91" customWidth="1"/>
    <col min="4356" max="4356" width="14.375" style="91" customWidth="1"/>
    <col min="4357" max="4608" width="9" style="91"/>
    <col min="4609" max="4609" width="35.75" style="91" customWidth="1"/>
    <col min="4610" max="4610" width="14.375" style="91" customWidth="1"/>
    <col min="4611" max="4611" width="42.75" style="91" customWidth="1"/>
    <col min="4612" max="4612" width="14.375" style="91" customWidth="1"/>
    <col min="4613" max="4864" width="9" style="91"/>
    <col min="4865" max="4865" width="35.75" style="91" customWidth="1"/>
    <col min="4866" max="4866" width="14.375" style="91" customWidth="1"/>
    <col min="4867" max="4867" width="42.75" style="91" customWidth="1"/>
    <col min="4868" max="4868" width="14.375" style="91" customWidth="1"/>
    <col min="4869" max="5120" width="9" style="91"/>
    <col min="5121" max="5121" width="35.75" style="91" customWidth="1"/>
    <col min="5122" max="5122" width="14.375" style="91" customWidth="1"/>
    <col min="5123" max="5123" width="42.75" style="91" customWidth="1"/>
    <col min="5124" max="5124" width="14.375" style="91" customWidth="1"/>
    <col min="5125" max="5376" width="9" style="91"/>
    <col min="5377" max="5377" width="35.75" style="91" customWidth="1"/>
    <col min="5378" max="5378" width="14.375" style="91" customWidth="1"/>
    <col min="5379" max="5379" width="42.75" style="91" customWidth="1"/>
    <col min="5380" max="5380" width="14.375" style="91" customWidth="1"/>
    <col min="5381" max="5632" width="9" style="91"/>
    <col min="5633" max="5633" width="35.75" style="91" customWidth="1"/>
    <col min="5634" max="5634" width="14.375" style="91" customWidth="1"/>
    <col min="5635" max="5635" width="42.75" style="91" customWidth="1"/>
    <col min="5636" max="5636" width="14.375" style="91" customWidth="1"/>
    <col min="5637" max="5888" width="9" style="91"/>
    <col min="5889" max="5889" width="35.75" style="91" customWidth="1"/>
    <col min="5890" max="5890" width="14.375" style="91" customWidth="1"/>
    <col min="5891" max="5891" width="42.75" style="91" customWidth="1"/>
    <col min="5892" max="5892" width="14.375" style="91" customWidth="1"/>
    <col min="5893" max="6144" width="9" style="91"/>
    <col min="6145" max="6145" width="35.75" style="91" customWidth="1"/>
    <col min="6146" max="6146" width="14.375" style="91" customWidth="1"/>
    <col min="6147" max="6147" width="42.75" style="91" customWidth="1"/>
    <col min="6148" max="6148" width="14.375" style="91" customWidth="1"/>
    <col min="6149" max="6400" width="9" style="91"/>
    <col min="6401" max="6401" width="35.75" style="91" customWidth="1"/>
    <col min="6402" max="6402" width="14.375" style="91" customWidth="1"/>
    <col min="6403" max="6403" width="42.75" style="91" customWidth="1"/>
    <col min="6404" max="6404" width="14.375" style="91" customWidth="1"/>
    <col min="6405" max="6656" width="9" style="91"/>
    <col min="6657" max="6657" width="35.75" style="91" customWidth="1"/>
    <col min="6658" max="6658" width="14.375" style="91" customWidth="1"/>
    <col min="6659" max="6659" width="42.75" style="91" customWidth="1"/>
    <col min="6660" max="6660" width="14.375" style="91" customWidth="1"/>
    <col min="6661" max="6912" width="9" style="91"/>
    <col min="6913" max="6913" width="35.75" style="91" customWidth="1"/>
    <col min="6914" max="6914" width="14.375" style="91" customWidth="1"/>
    <col min="6915" max="6915" width="42.75" style="91" customWidth="1"/>
    <col min="6916" max="6916" width="14.375" style="91" customWidth="1"/>
    <col min="6917" max="7168" width="9" style="91"/>
    <col min="7169" max="7169" width="35.75" style="91" customWidth="1"/>
    <col min="7170" max="7170" width="14.375" style="91" customWidth="1"/>
    <col min="7171" max="7171" width="42.75" style="91" customWidth="1"/>
    <col min="7172" max="7172" width="14.375" style="91" customWidth="1"/>
    <col min="7173" max="7424" width="9" style="91"/>
    <col min="7425" max="7425" width="35.75" style="91" customWidth="1"/>
    <col min="7426" max="7426" width="14.375" style="91" customWidth="1"/>
    <col min="7427" max="7427" width="42.75" style="91" customWidth="1"/>
    <col min="7428" max="7428" width="14.375" style="91" customWidth="1"/>
    <col min="7429" max="7680" width="9" style="91"/>
    <col min="7681" max="7681" width="35.75" style="91" customWidth="1"/>
    <col min="7682" max="7682" width="14.375" style="91" customWidth="1"/>
    <col min="7683" max="7683" width="42.75" style="91" customWidth="1"/>
    <col min="7684" max="7684" width="14.375" style="91" customWidth="1"/>
    <col min="7685" max="7936" width="9" style="91"/>
    <col min="7937" max="7937" width="35.75" style="91" customWidth="1"/>
    <col min="7938" max="7938" width="14.375" style="91" customWidth="1"/>
    <col min="7939" max="7939" width="42.75" style="91" customWidth="1"/>
    <col min="7940" max="7940" width="14.375" style="91" customWidth="1"/>
    <col min="7941" max="8192" width="9" style="91"/>
    <col min="8193" max="8193" width="35.75" style="91" customWidth="1"/>
    <col min="8194" max="8194" width="14.375" style="91" customWidth="1"/>
    <col min="8195" max="8195" width="42.75" style="91" customWidth="1"/>
    <col min="8196" max="8196" width="14.375" style="91" customWidth="1"/>
    <col min="8197" max="8448" width="9" style="91"/>
    <col min="8449" max="8449" width="35.75" style="91" customWidth="1"/>
    <col min="8450" max="8450" width="14.375" style="91" customWidth="1"/>
    <col min="8451" max="8451" width="42.75" style="91" customWidth="1"/>
    <col min="8452" max="8452" width="14.375" style="91" customWidth="1"/>
    <col min="8453" max="8704" width="9" style="91"/>
    <col min="8705" max="8705" width="35.75" style="91" customWidth="1"/>
    <col min="8706" max="8706" width="14.375" style="91" customWidth="1"/>
    <col min="8707" max="8707" width="42.75" style="91" customWidth="1"/>
    <col min="8708" max="8708" width="14.375" style="91" customWidth="1"/>
    <col min="8709" max="8960" width="9" style="91"/>
    <col min="8961" max="8961" width="35.75" style="91" customWidth="1"/>
    <col min="8962" max="8962" width="14.375" style="91" customWidth="1"/>
    <col min="8963" max="8963" width="42.75" style="91" customWidth="1"/>
    <col min="8964" max="8964" width="14.375" style="91" customWidth="1"/>
    <col min="8965" max="9216" width="9" style="91"/>
    <col min="9217" max="9217" width="35.75" style="91" customWidth="1"/>
    <col min="9218" max="9218" width="14.375" style="91" customWidth="1"/>
    <col min="9219" max="9219" width="42.75" style="91" customWidth="1"/>
    <col min="9220" max="9220" width="14.375" style="91" customWidth="1"/>
    <col min="9221" max="9472" width="9" style="91"/>
    <col min="9473" max="9473" width="35.75" style="91" customWidth="1"/>
    <col min="9474" max="9474" width="14.375" style="91" customWidth="1"/>
    <col min="9475" max="9475" width="42.75" style="91" customWidth="1"/>
    <col min="9476" max="9476" width="14.375" style="91" customWidth="1"/>
    <col min="9477" max="9728" width="9" style="91"/>
    <col min="9729" max="9729" width="35.75" style="91" customWidth="1"/>
    <col min="9730" max="9730" width="14.375" style="91" customWidth="1"/>
    <col min="9731" max="9731" width="42.75" style="91" customWidth="1"/>
    <col min="9732" max="9732" width="14.375" style="91" customWidth="1"/>
    <col min="9733" max="9984" width="9" style="91"/>
    <col min="9985" max="9985" width="35.75" style="91" customWidth="1"/>
    <col min="9986" max="9986" width="14.375" style="91" customWidth="1"/>
    <col min="9987" max="9987" width="42.75" style="91" customWidth="1"/>
    <col min="9988" max="9988" width="14.375" style="91" customWidth="1"/>
    <col min="9989" max="10240" width="9" style="91"/>
    <col min="10241" max="10241" width="35.75" style="91" customWidth="1"/>
    <col min="10242" max="10242" width="14.375" style="91" customWidth="1"/>
    <col min="10243" max="10243" width="42.75" style="91" customWidth="1"/>
    <col min="10244" max="10244" width="14.375" style="91" customWidth="1"/>
    <col min="10245" max="10496" width="9" style="91"/>
    <col min="10497" max="10497" width="35.75" style="91" customWidth="1"/>
    <col min="10498" max="10498" width="14.375" style="91" customWidth="1"/>
    <col min="10499" max="10499" width="42.75" style="91" customWidth="1"/>
    <col min="10500" max="10500" width="14.375" style="91" customWidth="1"/>
    <col min="10501" max="10752" width="9" style="91"/>
    <col min="10753" max="10753" width="35.75" style="91" customWidth="1"/>
    <col min="10754" max="10754" width="14.375" style="91" customWidth="1"/>
    <col min="10755" max="10755" width="42.75" style="91" customWidth="1"/>
    <col min="10756" max="10756" width="14.375" style="91" customWidth="1"/>
    <col min="10757" max="11008" width="9" style="91"/>
    <col min="11009" max="11009" width="35.75" style="91" customWidth="1"/>
    <col min="11010" max="11010" width="14.375" style="91" customWidth="1"/>
    <col min="11011" max="11011" width="42.75" style="91" customWidth="1"/>
    <col min="11012" max="11012" width="14.375" style="91" customWidth="1"/>
    <col min="11013" max="11264" width="9" style="91"/>
    <col min="11265" max="11265" width="35.75" style="91" customWidth="1"/>
    <col min="11266" max="11266" width="14.375" style="91" customWidth="1"/>
    <col min="11267" max="11267" width="42.75" style="91" customWidth="1"/>
    <col min="11268" max="11268" width="14.375" style="91" customWidth="1"/>
    <col min="11269" max="11520" width="9" style="91"/>
    <col min="11521" max="11521" width="35.75" style="91" customWidth="1"/>
    <col min="11522" max="11522" width="14.375" style="91" customWidth="1"/>
    <col min="11523" max="11523" width="42.75" style="91" customWidth="1"/>
    <col min="11524" max="11524" width="14.375" style="91" customWidth="1"/>
    <col min="11525" max="11776" width="9" style="91"/>
    <col min="11777" max="11777" width="35.75" style="91" customWidth="1"/>
    <col min="11778" max="11778" width="14.375" style="91" customWidth="1"/>
    <col min="11779" max="11779" width="42.75" style="91" customWidth="1"/>
    <col min="11780" max="11780" width="14.375" style="91" customWidth="1"/>
    <col min="11781" max="12032" width="9" style="91"/>
    <col min="12033" max="12033" width="35.75" style="91" customWidth="1"/>
    <col min="12034" max="12034" width="14.375" style="91" customWidth="1"/>
    <col min="12035" max="12035" width="42.75" style="91" customWidth="1"/>
    <col min="12036" max="12036" width="14.375" style="91" customWidth="1"/>
    <col min="12037" max="12288" width="9" style="91"/>
    <col min="12289" max="12289" width="35.75" style="91" customWidth="1"/>
    <col min="12290" max="12290" width="14.375" style="91" customWidth="1"/>
    <col min="12291" max="12291" width="42.75" style="91" customWidth="1"/>
    <col min="12292" max="12292" width="14.375" style="91" customWidth="1"/>
    <col min="12293" max="12544" width="9" style="91"/>
    <col min="12545" max="12545" width="35.75" style="91" customWidth="1"/>
    <col min="12546" max="12546" width="14.375" style="91" customWidth="1"/>
    <col min="12547" max="12547" width="42.75" style="91" customWidth="1"/>
    <col min="12548" max="12548" width="14.375" style="91" customWidth="1"/>
    <col min="12549" max="12800" width="9" style="91"/>
    <col min="12801" max="12801" width="35.75" style="91" customWidth="1"/>
    <col min="12802" max="12802" width="14.375" style="91" customWidth="1"/>
    <col min="12803" max="12803" width="42.75" style="91" customWidth="1"/>
    <col min="12804" max="12804" width="14.375" style="91" customWidth="1"/>
    <col min="12805" max="13056" width="9" style="91"/>
    <col min="13057" max="13057" width="35.75" style="91" customWidth="1"/>
    <col min="13058" max="13058" width="14.375" style="91" customWidth="1"/>
    <col min="13059" max="13059" width="42.75" style="91" customWidth="1"/>
    <col min="13060" max="13060" width="14.375" style="91" customWidth="1"/>
    <col min="13061" max="13312" width="9" style="91"/>
    <col min="13313" max="13313" width="35.75" style="91" customWidth="1"/>
    <col min="13314" max="13314" width="14.375" style="91" customWidth="1"/>
    <col min="13315" max="13315" width="42.75" style="91" customWidth="1"/>
    <col min="13316" max="13316" width="14.375" style="91" customWidth="1"/>
    <col min="13317" max="13568" width="9" style="91"/>
    <col min="13569" max="13569" width="35.75" style="91" customWidth="1"/>
    <col min="13570" max="13570" width="14.375" style="91" customWidth="1"/>
    <col min="13571" max="13571" width="42.75" style="91" customWidth="1"/>
    <col min="13572" max="13572" width="14.375" style="91" customWidth="1"/>
    <col min="13573" max="13824" width="9" style="91"/>
    <col min="13825" max="13825" width="35.75" style="91" customWidth="1"/>
    <col min="13826" max="13826" width="14.375" style="91" customWidth="1"/>
    <col min="13827" max="13827" width="42.75" style="91" customWidth="1"/>
    <col min="13828" max="13828" width="14.375" style="91" customWidth="1"/>
    <col min="13829" max="14080" width="9" style="91"/>
    <col min="14081" max="14081" width="35.75" style="91" customWidth="1"/>
    <col min="14082" max="14082" width="14.375" style="91" customWidth="1"/>
    <col min="14083" max="14083" width="42.75" style="91" customWidth="1"/>
    <col min="14084" max="14084" width="14.375" style="91" customWidth="1"/>
    <col min="14085" max="14336" width="9" style="91"/>
    <col min="14337" max="14337" width="35.75" style="91" customWidth="1"/>
    <col min="14338" max="14338" width="14.375" style="91" customWidth="1"/>
    <col min="14339" max="14339" width="42.75" style="91" customWidth="1"/>
    <col min="14340" max="14340" width="14.375" style="91" customWidth="1"/>
    <col min="14341" max="14592" width="9" style="91"/>
    <col min="14593" max="14593" width="35.75" style="91" customWidth="1"/>
    <col min="14594" max="14594" width="14.375" style="91" customWidth="1"/>
    <col min="14595" max="14595" width="42.75" style="91" customWidth="1"/>
    <col min="14596" max="14596" width="14.375" style="91" customWidth="1"/>
    <col min="14597" max="14848" width="9" style="91"/>
    <col min="14849" max="14849" width="35.75" style="91" customWidth="1"/>
    <col min="14850" max="14850" width="14.375" style="91" customWidth="1"/>
    <col min="14851" max="14851" width="42.75" style="91" customWidth="1"/>
    <col min="14852" max="14852" width="14.375" style="91" customWidth="1"/>
    <col min="14853" max="15104" width="9" style="91"/>
    <col min="15105" max="15105" width="35.75" style="91" customWidth="1"/>
    <col min="15106" max="15106" width="14.375" style="91" customWidth="1"/>
    <col min="15107" max="15107" width="42.75" style="91" customWidth="1"/>
    <col min="15108" max="15108" width="14.375" style="91" customWidth="1"/>
    <col min="15109" max="15360" width="9" style="91"/>
    <col min="15361" max="15361" width="35.75" style="91" customWidth="1"/>
    <col min="15362" max="15362" width="14.375" style="91" customWidth="1"/>
    <col min="15363" max="15363" width="42.75" style="91" customWidth="1"/>
    <col min="15364" max="15364" width="14.375" style="91" customWidth="1"/>
    <col min="15365" max="15616" width="9" style="91"/>
    <col min="15617" max="15617" width="35.75" style="91" customWidth="1"/>
    <col min="15618" max="15618" width="14.375" style="91" customWidth="1"/>
    <col min="15619" max="15619" width="42.75" style="91" customWidth="1"/>
    <col min="15620" max="15620" width="14.375" style="91" customWidth="1"/>
    <col min="15621" max="15872" width="9" style="91"/>
    <col min="15873" max="15873" width="35.75" style="91" customWidth="1"/>
    <col min="15874" max="15874" width="14.375" style="91" customWidth="1"/>
    <col min="15875" max="15875" width="42.75" style="91" customWidth="1"/>
    <col min="15876" max="15876" width="14.375" style="91" customWidth="1"/>
    <col min="15877" max="16128" width="9" style="91"/>
    <col min="16129" max="16129" width="35.75" style="91" customWidth="1"/>
    <col min="16130" max="16130" width="14.375" style="91" customWidth="1"/>
    <col min="16131" max="16131" width="42.75" style="91" customWidth="1"/>
    <col min="16132" max="16132" width="14.375" style="91" customWidth="1"/>
    <col min="16133" max="16384" width="9" style="91"/>
  </cols>
  <sheetData>
    <row r="1" spans="1:4" ht="27" customHeight="1">
      <c r="A1" s="89" t="s">
        <v>0</v>
      </c>
      <c r="C1" s="91"/>
    </row>
    <row r="2" spans="1:4" s="93" customFormat="1" ht="22.5">
      <c r="A2" s="123" t="s">
        <v>390</v>
      </c>
      <c r="B2" s="123"/>
      <c r="C2" s="123"/>
      <c r="D2" s="123"/>
    </row>
    <row r="3" spans="1:4" ht="29.25" customHeight="1">
      <c r="A3" s="93"/>
      <c r="D3" s="95" t="s">
        <v>1</v>
      </c>
    </row>
    <row r="4" spans="1:4" ht="17.25" customHeight="1">
      <c r="A4" s="124" t="s">
        <v>2</v>
      </c>
      <c r="B4" s="124"/>
      <c r="C4" s="124" t="s">
        <v>3</v>
      </c>
      <c r="D4" s="124"/>
    </row>
    <row r="5" spans="1:4" ht="17.25" customHeight="1">
      <c r="A5" s="96" t="s">
        <v>4</v>
      </c>
      <c r="B5" s="97" t="s">
        <v>5</v>
      </c>
      <c r="C5" s="96" t="s">
        <v>6</v>
      </c>
      <c r="D5" s="98" t="s">
        <v>5</v>
      </c>
    </row>
    <row r="6" spans="1:4" ht="17.25" customHeight="1">
      <c r="A6" s="99" t="s">
        <v>7</v>
      </c>
      <c r="B6" s="100">
        <f>SUM(B7:B24)</f>
        <v>66361</v>
      </c>
      <c r="C6" s="101" t="s">
        <v>391</v>
      </c>
      <c r="D6" s="102">
        <f>SUM(D7,D16,D23,D32,D38,D44,D52,D59,D64,D70,D76,D82,D89,D92,D94,D96,D99,D103,D107,D111,D117,D121,D125,D129,D133)</f>
        <v>51846</v>
      </c>
    </row>
    <row r="7" spans="1:4" ht="17.25" customHeight="1">
      <c r="A7" s="103" t="s">
        <v>8</v>
      </c>
      <c r="B7" s="104">
        <v>6603</v>
      </c>
      <c r="C7" s="105" t="s">
        <v>392</v>
      </c>
      <c r="D7" s="102">
        <f>SUM(D8:D15)</f>
        <v>1182</v>
      </c>
    </row>
    <row r="8" spans="1:4" ht="17.25" customHeight="1">
      <c r="A8" s="103" t="s">
        <v>9</v>
      </c>
      <c r="B8" s="104">
        <v>8504</v>
      </c>
      <c r="C8" s="106" t="s">
        <v>393</v>
      </c>
      <c r="D8" s="107">
        <v>695</v>
      </c>
    </row>
    <row r="9" spans="1:4" ht="17.25" customHeight="1">
      <c r="A9" s="103" t="s">
        <v>10</v>
      </c>
      <c r="B9" s="104">
        <v>90</v>
      </c>
      <c r="C9" s="106" t="s">
        <v>394</v>
      </c>
      <c r="D9" s="107">
        <v>181</v>
      </c>
    </row>
    <row r="10" spans="1:4" ht="17.25" customHeight="1">
      <c r="A10" s="103" t="s">
        <v>11</v>
      </c>
      <c r="B10" s="104">
        <v>4103</v>
      </c>
      <c r="C10" s="106" t="s">
        <v>395</v>
      </c>
      <c r="D10" s="107">
        <v>166</v>
      </c>
    </row>
    <row r="11" spans="1:4" ht="17.25" customHeight="1">
      <c r="A11" s="103" t="s">
        <v>12</v>
      </c>
      <c r="B11" s="104"/>
      <c r="C11" s="106" t="s">
        <v>396</v>
      </c>
      <c r="D11" s="107">
        <v>10</v>
      </c>
    </row>
    <row r="12" spans="1:4" ht="17.25" customHeight="1">
      <c r="A12" s="103" t="s">
        <v>13</v>
      </c>
      <c r="B12" s="104">
        <v>1456</v>
      </c>
      <c r="C12" s="106" t="s">
        <v>397</v>
      </c>
      <c r="D12" s="107">
        <v>40</v>
      </c>
    </row>
    <row r="13" spans="1:4" ht="17.25" customHeight="1">
      <c r="A13" s="103" t="s">
        <v>14</v>
      </c>
      <c r="B13" s="104">
        <v>523</v>
      </c>
      <c r="C13" s="106" t="s">
        <v>398</v>
      </c>
      <c r="D13" s="107">
        <v>6</v>
      </c>
    </row>
    <row r="14" spans="1:4" ht="17.25" customHeight="1">
      <c r="A14" s="103" t="s">
        <v>15</v>
      </c>
      <c r="B14" s="104"/>
      <c r="C14" s="106" t="s">
        <v>399</v>
      </c>
      <c r="D14" s="107">
        <v>5</v>
      </c>
    </row>
    <row r="15" spans="1:4" ht="17.25" customHeight="1">
      <c r="A15" s="103" t="s">
        <v>16</v>
      </c>
      <c r="B15" s="104">
        <v>1735</v>
      </c>
      <c r="C15" s="106" t="s">
        <v>400</v>
      </c>
      <c r="D15" s="107">
        <v>79</v>
      </c>
    </row>
    <row r="16" spans="1:4" ht="17.25" customHeight="1">
      <c r="A16" s="103" t="s">
        <v>17</v>
      </c>
      <c r="B16" s="104">
        <v>2519</v>
      </c>
      <c r="C16" s="105" t="s">
        <v>401</v>
      </c>
      <c r="D16" s="102">
        <f>SUM(D17:D22)</f>
        <v>876</v>
      </c>
    </row>
    <row r="17" spans="1:4" ht="17.25" customHeight="1">
      <c r="A17" s="103" t="s">
        <v>18</v>
      </c>
      <c r="B17" s="104">
        <v>571</v>
      </c>
      <c r="C17" s="106" t="s">
        <v>393</v>
      </c>
      <c r="D17" s="107">
        <v>643</v>
      </c>
    </row>
    <row r="18" spans="1:4" ht="17.25" customHeight="1">
      <c r="A18" s="103" t="s">
        <v>19</v>
      </c>
      <c r="B18" s="104">
        <v>2964</v>
      </c>
      <c r="C18" s="106" t="s">
        <v>394</v>
      </c>
      <c r="D18" s="107">
        <v>51</v>
      </c>
    </row>
    <row r="19" spans="1:4" ht="17.25" customHeight="1">
      <c r="A19" s="103" t="s">
        <v>20</v>
      </c>
      <c r="B19" s="104">
        <v>14831</v>
      </c>
      <c r="C19" s="106" t="s">
        <v>402</v>
      </c>
      <c r="D19" s="107">
        <v>66</v>
      </c>
    </row>
    <row r="20" spans="1:4" ht="17.25" customHeight="1">
      <c r="A20" s="103" t="s">
        <v>21</v>
      </c>
      <c r="B20" s="104">
        <v>793</v>
      </c>
      <c r="C20" s="106" t="s">
        <v>403</v>
      </c>
      <c r="D20" s="107">
        <v>12</v>
      </c>
    </row>
    <row r="21" spans="1:4" ht="17.25" customHeight="1">
      <c r="A21" s="103" t="s">
        <v>22</v>
      </c>
      <c r="B21" s="104">
        <v>5261</v>
      </c>
      <c r="C21" s="106" t="s">
        <v>404</v>
      </c>
      <c r="D21" s="107">
        <v>5</v>
      </c>
    </row>
    <row r="22" spans="1:4" ht="17.25" customHeight="1">
      <c r="A22" s="103" t="s">
        <v>23</v>
      </c>
      <c r="B22" s="104">
        <v>14329</v>
      </c>
      <c r="C22" s="106" t="s">
        <v>405</v>
      </c>
      <c r="D22" s="107">
        <v>99</v>
      </c>
    </row>
    <row r="23" spans="1:4" ht="17.25" customHeight="1">
      <c r="A23" s="103" t="s">
        <v>24</v>
      </c>
      <c r="B23" s="104">
        <v>2079</v>
      </c>
      <c r="C23" s="105" t="s">
        <v>406</v>
      </c>
      <c r="D23" s="102">
        <f>SUM(D24:D31)</f>
        <v>31236</v>
      </c>
    </row>
    <row r="24" spans="1:4" ht="17.25" customHeight="1">
      <c r="A24" s="103" t="s">
        <v>25</v>
      </c>
      <c r="B24" s="104"/>
      <c r="C24" s="106" t="s">
        <v>393</v>
      </c>
      <c r="D24" s="107">
        <v>12063</v>
      </c>
    </row>
    <row r="25" spans="1:4" ht="17.25" customHeight="1">
      <c r="A25" s="99" t="s">
        <v>26</v>
      </c>
      <c r="B25" s="100">
        <f>SUM(B26:B31)</f>
        <v>30319</v>
      </c>
      <c r="C25" s="106" t="s">
        <v>394</v>
      </c>
      <c r="D25" s="107">
        <v>169</v>
      </c>
    </row>
    <row r="26" spans="1:4" ht="17.25" customHeight="1">
      <c r="A26" s="103" t="s">
        <v>27</v>
      </c>
      <c r="B26" s="104">
        <v>2775</v>
      </c>
      <c r="C26" s="106" t="s">
        <v>407</v>
      </c>
      <c r="D26" s="107">
        <v>723</v>
      </c>
    </row>
    <row r="27" spans="1:4" ht="17.25" customHeight="1">
      <c r="A27" s="103" t="s">
        <v>28</v>
      </c>
      <c r="B27" s="104">
        <v>3728</v>
      </c>
      <c r="C27" s="106" t="s">
        <v>408</v>
      </c>
      <c r="D27" s="107">
        <v>190</v>
      </c>
    </row>
    <row r="28" spans="1:4" ht="17.25" customHeight="1">
      <c r="A28" s="103" t="s">
        <v>29</v>
      </c>
      <c r="B28" s="104">
        <v>3846</v>
      </c>
      <c r="C28" s="106" t="s">
        <v>409</v>
      </c>
      <c r="D28" s="107">
        <v>70</v>
      </c>
    </row>
    <row r="29" spans="1:4" ht="17.25" customHeight="1">
      <c r="A29" s="103" t="s">
        <v>30</v>
      </c>
      <c r="B29" s="104">
        <v>900</v>
      </c>
      <c r="C29" s="106" t="s">
        <v>410</v>
      </c>
      <c r="D29" s="107">
        <v>851</v>
      </c>
    </row>
    <row r="30" spans="1:4" ht="17.25" customHeight="1">
      <c r="A30" s="103" t="s">
        <v>31</v>
      </c>
      <c r="B30" s="104">
        <v>5253</v>
      </c>
      <c r="C30" s="106" t="s">
        <v>411</v>
      </c>
      <c r="D30" s="107">
        <v>3256</v>
      </c>
    </row>
    <row r="31" spans="1:4" ht="17.25" customHeight="1">
      <c r="A31" s="103" t="s">
        <v>32</v>
      </c>
      <c r="B31" s="104">
        <v>13817</v>
      </c>
      <c r="C31" s="106" t="s">
        <v>412</v>
      </c>
      <c r="D31" s="107">
        <v>13914</v>
      </c>
    </row>
    <row r="32" spans="1:4" ht="17.25" customHeight="1">
      <c r="A32" s="108"/>
      <c r="B32" s="104"/>
      <c r="C32" s="105" t="s">
        <v>413</v>
      </c>
      <c r="D32" s="102">
        <f>SUM(D33:D37)</f>
        <v>811</v>
      </c>
    </row>
    <row r="33" spans="1:4" ht="17.25" customHeight="1">
      <c r="A33" s="109"/>
      <c r="B33" s="104"/>
      <c r="C33" s="106" t="s">
        <v>393</v>
      </c>
      <c r="D33" s="107">
        <v>535</v>
      </c>
    </row>
    <row r="34" spans="1:4" ht="17.25" customHeight="1">
      <c r="A34" s="110" t="s">
        <v>414</v>
      </c>
      <c r="B34" s="104">
        <f>B25+B6</f>
        <v>96680</v>
      </c>
      <c r="C34" s="106" t="s">
        <v>394</v>
      </c>
      <c r="D34" s="107">
        <v>93</v>
      </c>
    </row>
    <row r="35" spans="1:4" ht="17.25" customHeight="1">
      <c r="A35" s="109"/>
      <c r="B35" s="104"/>
      <c r="C35" s="106" t="s">
        <v>415</v>
      </c>
      <c r="D35" s="107">
        <v>54</v>
      </c>
    </row>
    <row r="36" spans="1:4" ht="17.25" customHeight="1">
      <c r="A36" s="109"/>
      <c r="B36" s="104"/>
      <c r="C36" s="106" t="s">
        <v>416</v>
      </c>
      <c r="D36" s="107">
        <v>68</v>
      </c>
    </row>
    <row r="37" spans="1:4" ht="17.25" customHeight="1">
      <c r="A37" s="103"/>
      <c r="B37" s="104"/>
      <c r="C37" s="106" t="s">
        <v>417</v>
      </c>
      <c r="D37" s="107">
        <v>61</v>
      </c>
    </row>
    <row r="38" spans="1:4" ht="17.25" customHeight="1">
      <c r="A38" s="103"/>
      <c r="B38" s="104"/>
      <c r="C38" s="105" t="s">
        <v>418</v>
      </c>
      <c r="D38" s="102">
        <f>SUM(D39:D43)</f>
        <v>657</v>
      </c>
    </row>
    <row r="39" spans="1:4" ht="17.25" customHeight="1">
      <c r="A39" s="103"/>
      <c r="B39" s="104"/>
      <c r="C39" s="106" t="s">
        <v>393</v>
      </c>
      <c r="D39" s="107">
        <v>165</v>
      </c>
    </row>
    <row r="40" spans="1:4" ht="17.25" customHeight="1">
      <c r="A40" s="103"/>
      <c r="B40" s="104"/>
      <c r="C40" s="106" t="s">
        <v>394</v>
      </c>
      <c r="D40" s="107">
        <v>15</v>
      </c>
    </row>
    <row r="41" spans="1:4" ht="17.25" customHeight="1">
      <c r="A41" s="103"/>
      <c r="B41" s="104"/>
      <c r="C41" s="106" t="s">
        <v>419</v>
      </c>
      <c r="D41" s="107">
        <v>30</v>
      </c>
    </row>
    <row r="42" spans="1:4" ht="17.25" customHeight="1">
      <c r="A42" s="103"/>
      <c r="B42" s="104"/>
      <c r="C42" s="106" t="s">
        <v>420</v>
      </c>
      <c r="D42" s="107">
        <v>254</v>
      </c>
    </row>
    <row r="43" spans="1:4" ht="17.25" customHeight="1">
      <c r="A43" s="103"/>
      <c r="B43" s="104"/>
      <c r="C43" s="106" t="s">
        <v>421</v>
      </c>
      <c r="D43" s="107">
        <v>193</v>
      </c>
    </row>
    <row r="44" spans="1:4" ht="17.25" customHeight="1">
      <c r="A44" s="103"/>
      <c r="B44" s="104"/>
      <c r="C44" s="105" t="s">
        <v>422</v>
      </c>
      <c r="D44" s="102">
        <f>SUM(D45:D51)</f>
        <v>2624</v>
      </c>
    </row>
    <row r="45" spans="1:4" ht="17.25" customHeight="1">
      <c r="A45" s="103" t="s">
        <v>33</v>
      </c>
      <c r="B45" s="104"/>
      <c r="C45" s="106" t="s">
        <v>393</v>
      </c>
      <c r="D45" s="107">
        <v>1502</v>
      </c>
    </row>
    <row r="46" spans="1:4" ht="17.25" customHeight="1">
      <c r="A46" s="103" t="s">
        <v>33</v>
      </c>
      <c r="B46" s="104"/>
      <c r="C46" s="106" t="s">
        <v>394</v>
      </c>
      <c r="D46" s="107">
        <v>553</v>
      </c>
    </row>
    <row r="47" spans="1:4" ht="17.25" customHeight="1">
      <c r="A47" s="103"/>
      <c r="B47" s="104"/>
      <c r="C47" s="106" t="s">
        <v>423</v>
      </c>
      <c r="D47" s="107">
        <v>15</v>
      </c>
    </row>
    <row r="48" spans="1:4" ht="17.25" customHeight="1">
      <c r="A48" s="103"/>
      <c r="B48" s="104"/>
      <c r="C48" s="106" t="s">
        <v>424</v>
      </c>
      <c r="D48" s="107">
        <v>25</v>
      </c>
    </row>
    <row r="49" spans="1:4" ht="17.25" customHeight="1">
      <c r="A49" s="103"/>
      <c r="B49" s="104"/>
      <c r="C49" s="106" t="s">
        <v>425</v>
      </c>
      <c r="D49" s="107">
        <v>100</v>
      </c>
    </row>
    <row r="50" spans="1:4" ht="17.25" customHeight="1">
      <c r="A50" s="103"/>
      <c r="B50" s="104"/>
      <c r="C50" s="106" t="s">
        <v>426</v>
      </c>
      <c r="D50" s="107">
        <v>29</v>
      </c>
    </row>
    <row r="51" spans="1:4" ht="17.25" customHeight="1">
      <c r="A51" s="103"/>
      <c r="B51" s="104"/>
      <c r="C51" s="106" t="s">
        <v>427</v>
      </c>
      <c r="D51" s="107">
        <v>400</v>
      </c>
    </row>
    <row r="52" spans="1:4" ht="17.25" customHeight="1">
      <c r="A52" s="103"/>
      <c r="B52" s="104"/>
      <c r="C52" s="105" t="s">
        <v>428</v>
      </c>
      <c r="D52" s="102">
        <f>SUM(D53:D58)</f>
        <v>1850</v>
      </c>
    </row>
    <row r="53" spans="1:4" ht="17.25" customHeight="1">
      <c r="A53" s="103"/>
      <c r="B53" s="104"/>
      <c r="C53" s="106" t="s">
        <v>393</v>
      </c>
      <c r="D53" s="107">
        <v>650</v>
      </c>
    </row>
    <row r="54" spans="1:4" ht="17.25" customHeight="1">
      <c r="A54" s="103"/>
      <c r="B54" s="104"/>
      <c r="C54" s="106" t="s">
        <v>394</v>
      </c>
      <c r="D54" s="107">
        <v>1020</v>
      </c>
    </row>
    <row r="55" spans="1:4" ht="17.25" customHeight="1">
      <c r="A55" s="103"/>
      <c r="B55" s="104"/>
      <c r="C55" s="106" t="s">
        <v>429</v>
      </c>
      <c r="D55" s="107">
        <v>40</v>
      </c>
    </row>
    <row r="56" spans="1:4" ht="17.25" customHeight="1">
      <c r="A56" s="103"/>
      <c r="B56" s="104"/>
      <c r="C56" s="106" t="s">
        <v>430</v>
      </c>
      <c r="D56" s="107">
        <v>20</v>
      </c>
    </row>
    <row r="57" spans="1:4" ht="17.25" customHeight="1">
      <c r="A57" s="103"/>
      <c r="B57" s="104"/>
      <c r="C57" s="106" t="s">
        <v>431</v>
      </c>
      <c r="D57" s="107">
        <v>100</v>
      </c>
    </row>
    <row r="58" spans="1:4" ht="17.25" customHeight="1">
      <c r="A58" s="103"/>
      <c r="B58" s="104"/>
      <c r="C58" s="106" t="s">
        <v>425</v>
      </c>
      <c r="D58" s="107">
        <v>20</v>
      </c>
    </row>
    <row r="59" spans="1:4" ht="17.25" customHeight="1">
      <c r="A59" s="103"/>
      <c r="B59" s="104"/>
      <c r="C59" s="105" t="s">
        <v>432</v>
      </c>
      <c r="D59" s="102">
        <f>SUM(D60:D63)</f>
        <v>280</v>
      </c>
    </row>
    <row r="60" spans="1:4" ht="17.25" customHeight="1">
      <c r="A60" s="103"/>
      <c r="B60" s="104"/>
      <c r="C60" s="106" t="s">
        <v>393</v>
      </c>
      <c r="D60" s="107">
        <v>192</v>
      </c>
    </row>
    <row r="61" spans="1:4" ht="17.25" customHeight="1">
      <c r="A61" s="103"/>
      <c r="B61" s="104"/>
      <c r="C61" s="106" t="s">
        <v>394</v>
      </c>
      <c r="D61" s="107">
        <v>11</v>
      </c>
    </row>
    <row r="62" spans="1:4" ht="17.25" customHeight="1">
      <c r="A62" s="103"/>
      <c r="B62" s="104"/>
      <c r="C62" s="106" t="s">
        <v>433</v>
      </c>
      <c r="D62" s="107">
        <v>70</v>
      </c>
    </row>
    <row r="63" spans="1:4" ht="17.25" customHeight="1">
      <c r="A63" s="103"/>
      <c r="B63" s="104"/>
      <c r="C63" s="106" t="s">
        <v>434</v>
      </c>
      <c r="D63" s="107">
        <v>7</v>
      </c>
    </row>
    <row r="64" spans="1:4" ht="17.25" customHeight="1">
      <c r="A64" s="103"/>
      <c r="B64" s="104"/>
      <c r="C64" s="105" t="s">
        <v>435</v>
      </c>
      <c r="D64" s="102">
        <f>SUM(D65:D69)</f>
        <v>266</v>
      </c>
    </row>
    <row r="65" spans="1:4" ht="17.25" customHeight="1">
      <c r="A65" s="108"/>
      <c r="B65" s="104"/>
      <c r="C65" s="106" t="s">
        <v>393</v>
      </c>
      <c r="D65" s="107">
        <v>92</v>
      </c>
    </row>
    <row r="66" spans="1:4" ht="17.25" customHeight="1">
      <c r="A66" s="108"/>
      <c r="B66" s="104"/>
      <c r="C66" s="106" t="s">
        <v>394</v>
      </c>
      <c r="D66" s="107">
        <v>68</v>
      </c>
    </row>
    <row r="67" spans="1:4" ht="17.25" customHeight="1">
      <c r="A67" s="108"/>
      <c r="B67" s="104"/>
      <c r="C67" s="106" t="s">
        <v>436</v>
      </c>
      <c r="D67" s="107">
        <v>8</v>
      </c>
    </row>
    <row r="68" spans="1:4" ht="17.25" customHeight="1">
      <c r="A68" s="108"/>
      <c r="B68" s="104"/>
      <c r="C68" s="106" t="s">
        <v>437</v>
      </c>
      <c r="D68" s="107">
        <v>41</v>
      </c>
    </row>
    <row r="69" spans="1:4" ht="17.25" customHeight="1">
      <c r="A69" s="108"/>
      <c r="B69" s="104"/>
      <c r="C69" s="106" t="s">
        <v>438</v>
      </c>
      <c r="D69" s="107">
        <v>57</v>
      </c>
    </row>
    <row r="70" spans="1:4" ht="17.25" customHeight="1">
      <c r="A70" s="108"/>
      <c r="B70" s="104"/>
      <c r="C70" s="105" t="s">
        <v>439</v>
      </c>
      <c r="D70" s="102">
        <f>SUM(D71:D75)</f>
        <v>1136</v>
      </c>
    </row>
    <row r="71" spans="1:4" ht="17.25" customHeight="1">
      <c r="A71" s="108"/>
      <c r="B71" s="104"/>
      <c r="C71" s="106" t="s">
        <v>393</v>
      </c>
      <c r="D71" s="107">
        <v>694</v>
      </c>
    </row>
    <row r="72" spans="1:4" ht="17.25" customHeight="1">
      <c r="A72" s="108"/>
      <c r="B72" s="104"/>
      <c r="C72" s="106" t="s">
        <v>394</v>
      </c>
      <c r="D72" s="107">
        <v>28</v>
      </c>
    </row>
    <row r="73" spans="1:4" ht="17.25" customHeight="1">
      <c r="A73" s="108"/>
      <c r="B73" s="104"/>
      <c r="C73" s="106" t="s">
        <v>440</v>
      </c>
      <c r="D73" s="107">
        <v>200</v>
      </c>
    </row>
    <row r="74" spans="1:4" ht="17.25" customHeight="1">
      <c r="A74" s="108"/>
      <c r="B74" s="104"/>
      <c r="C74" s="106" t="s">
        <v>441</v>
      </c>
      <c r="D74" s="107">
        <v>40</v>
      </c>
    </row>
    <row r="75" spans="1:4" ht="17.25" customHeight="1">
      <c r="A75" s="108"/>
      <c r="B75" s="104"/>
      <c r="C75" s="106" t="s">
        <v>442</v>
      </c>
      <c r="D75" s="107">
        <v>174</v>
      </c>
    </row>
    <row r="76" spans="1:4" ht="17.25" customHeight="1">
      <c r="A76" s="108"/>
      <c r="B76" s="104"/>
      <c r="C76" s="105" t="s">
        <v>443</v>
      </c>
      <c r="D76" s="102">
        <f>SUM(D77:D81)</f>
        <v>3010</v>
      </c>
    </row>
    <row r="77" spans="1:4" ht="17.25" customHeight="1">
      <c r="A77" s="108"/>
      <c r="B77" s="104"/>
      <c r="C77" s="106" t="s">
        <v>393</v>
      </c>
      <c r="D77" s="107">
        <v>641</v>
      </c>
    </row>
    <row r="78" spans="1:4" ht="17.25" customHeight="1">
      <c r="A78" s="108"/>
      <c r="B78" s="104"/>
      <c r="C78" s="106" t="s">
        <v>394</v>
      </c>
      <c r="D78" s="107">
        <v>152</v>
      </c>
    </row>
    <row r="79" spans="1:4" ht="17.25" customHeight="1">
      <c r="A79" s="108"/>
      <c r="B79" s="104"/>
      <c r="C79" s="106" t="s">
        <v>444</v>
      </c>
      <c r="D79" s="107">
        <v>10</v>
      </c>
    </row>
    <row r="80" spans="1:4" ht="17.25" customHeight="1">
      <c r="A80" s="108"/>
      <c r="B80" s="104"/>
      <c r="C80" s="106" t="s">
        <v>445</v>
      </c>
      <c r="D80" s="107">
        <v>127</v>
      </c>
    </row>
    <row r="81" spans="1:4" ht="17.25" customHeight="1">
      <c r="A81" s="108"/>
      <c r="B81" s="104"/>
      <c r="C81" s="106" t="s">
        <v>446</v>
      </c>
      <c r="D81" s="107">
        <v>2080</v>
      </c>
    </row>
    <row r="82" spans="1:4" ht="17.25" customHeight="1">
      <c r="A82" s="108"/>
      <c r="B82" s="104"/>
      <c r="C82" s="105" t="s">
        <v>447</v>
      </c>
      <c r="D82" s="102">
        <f>SUM(D83:D88)</f>
        <v>1448</v>
      </c>
    </row>
    <row r="83" spans="1:4" ht="17.25" customHeight="1">
      <c r="A83" s="108"/>
      <c r="B83" s="104"/>
      <c r="C83" s="106" t="s">
        <v>393</v>
      </c>
      <c r="D83" s="107">
        <v>1306</v>
      </c>
    </row>
    <row r="84" spans="1:4" ht="17.25" customHeight="1">
      <c r="A84" s="108"/>
      <c r="B84" s="104"/>
      <c r="C84" s="106" t="s">
        <v>448</v>
      </c>
      <c r="D84" s="107">
        <v>35</v>
      </c>
    </row>
    <row r="85" spans="1:4" ht="17.25" customHeight="1">
      <c r="A85" s="108"/>
      <c r="B85" s="104"/>
      <c r="C85" s="106" t="s">
        <v>449</v>
      </c>
      <c r="D85" s="107">
        <v>50</v>
      </c>
    </row>
    <row r="86" spans="1:4" ht="17.25" customHeight="1">
      <c r="A86" s="108"/>
      <c r="B86" s="104"/>
      <c r="C86" s="106" t="s">
        <v>450</v>
      </c>
      <c r="D86" s="107">
        <v>20</v>
      </c>
    </row>
    <row r="87" spans="1:4" ht="17.25" customHeight="1">
      <c r="A87" s="108"/>
      <c r="B87" s="104"/>
      <c r="C87" s="106" t="s">
        <v>425</v>
      </c>
      <c r="D87" s="107">
        <v>25</v>
      </c>
    </row>
    <row r="88" spans="1:4" ht="17.25" customHeight="1">
      <c r="A88" s="108"/>
      <c r="B88" s="104"/>
      <c r="C88" s="106" t="s">
        <v>451</v>
      </c>
      <c r="D88" s="107">
        <v>12</v>
      </c>
    </row>
    <row r="89" spans="1:4" ht="17.25" customHeight="1">
      <c r="A89" s="108"/>
      <c r="B89" s="104"/>
      <c r="C89" s="105" t="s">
        <v>452</v>
      </c>
      <c r="D89" s="102">
        <f>SUM(D90:D91)</f>
        <v>243</v>
      </c>
    </row>
    <row r="90" spans="1:4" ht="17.25" customHeight="1">
      <c r="A90" s="108"/>
      <c r="B90" s="104"/>
      <c r="C90" s="106" t="s">
        <v>393</v>
      </c>
      <c r="D90" s="107">
        <v>239</v>
      </c>
    </row>
    <row r="91" spans="1:4" ht="17.25" customHeight="1">
      <c r="A91" s="108"/>
      <c r="B91" s="104"/>
      <c r="C91" s="106" t="s">
        <v>453</v>
      </c>
      <c r="D91" s="107">
        <v>4</v>
      </c>
    </row>
    <row r="92" spans="1:4" ht="17.25" customHeight="1">
      <c r="A92" s="108"/>
      <c r="B92" s="104"/>
      <c r="C92" s="105" t="s">
        <v>454</v>
      </c>
      <c r="D92" s="102">
        <f>SUM(D93:D93)</f>
        <v>70</v>
      </c>
    </row>
    <row r="93" spans="1:4" ht="17.25" customHeight="1">
      <c r="A93" s="108"/>
      <c r="B93" s="104"/>
      <c r="C93" s="106" t="s">
        <v>455</v>
      </c>
      <c r="D93" s="107">
        <v>70</v>
      </c>
    </row>
    <row r="94" spans="1:4" ht="17.25" customHeight="1">
      <c r="A94" s="108"/>
      <c r="B94" s="104"/>
      <c r="C94" s="105" t="s">
        <v>456</v>
      </c>
      <c r="D94" s="102">
        <f>SUM(D95:D95)</f>
        <v>12</v>
      </c>
    </row>
    <row r="95" spans="1:4" ht="17.25" customHeight="1">
      <c r="A95" s="108"/>
      <c r="B95" s="104"/>
      <c r="C95" s="106" t="s">
        <v>457</v>
      </c>
      <c r="D95" s="107">
        <v>12</v>
      </c>
    </row>
    <row r="96" spans="1:4" ht="17.25" customHeight="1">
      <c r="A96" s="108"/>
      <c r="B96" s="104"/>
      <c r="C96" s="105" t="s">
        <v>458</v>
      </c>
      <c r="D96" s="102">
        <f>SUM(D97:D98)</f>
        <v>22</v>
      </c>
    </row>
    <row r="97" spans="1:4" ht="17.25" customHeight="1">
      <c r="A97" s="108"/>
      <c r="B97" s="104"/>
      <c r="C97" s="106" t="s">
        <v>459</v>
      </c>
      <c r="D97" s="107">
        <v>6</v>
      </c>
    </row>
    <row r="98" spans="1:4" ht="17.25" customHeight="1">
      <c r="A98" s="108"/>
      <c r="B98" s="104"/>
      <c r="C98" s="106" t="s">
        <v>460</v>
      </c>
      <c r="D98" s="107">
        <v>16</v>
      </c>
    </row>
    <row r="99" spans="1:4" ht="17.25" customHeight="1">
      <c r="A99" s="108"/>
      <c r="B99" s="104"/>
      <c r="C99" s="105" t="s">
        <v>461</v>
      </c>
      <c r="D99" s="102">
        <f>SUM(D100:D102)</f>
        <v>437</v>
      </c>
    </row>
    <row r="100" spans="1:4" ht="17.25" customHeight="1">
      <c r="A100" s="108"/>
      <c r="B100" s="104"/>
      <c r="C100" s="106" t="s">
        <v>393</v>
      </c>
      <c r="D100" s="107">
        <v>76</v>
      </c>
    </row>
    <row r="101" spans="1:4" ht="17.25" customHeight="1">
      <c r="A101" s="108"/>
      <c r="B101" s="104"/>
      <c r="C101" s="106" t="s">
        <v>462</v>
      </c>
      <c r="D101" s="107">
        <v>338</v>
      </c>
    </row>
    <row r="102" spans="1:4" ht="17.25" customHeight="1">
      <c r="A102" s="111"/>
      <c r="B102" s="104"/>
      <c r="C102" s="106" t="s">
        <v>463</v>
      </c>
      <c r="D102" s="107">
        <v>23</v>
      </c>
    </row>
    <row r="103" spans="1:4" ht="17.25" customHeight="1">
      <c r="A103" s="111"/>
      <c r="B103" s="104"/>
      <c r="C103" s="105" t="s">
        <v>464</v>
      </c>
      <c r="D103" s="102">
        <f>SUM(D104:D106)</f>
        <v>73</v>
      </c>
    </row>
    <row r="104" spans="1:4" ht="17.25" customHeight="1">
      <c r="A104" s="111"/>
      <c r="B104" s="104"/>
      <c r="C104" s="106" t="s">
        <v>393</v>
      </c>
      <c r="D104" s="107">
        <v>57</v>
      </c>
    </row>
    <row r="105" spans="1:4" ht="17.25" customHeight="1">
      <c r="A105" s="111"/>
      <c r="B105" s="104"/>
      <c r="C105" s="106" t="s">
        <v>394</v>
      </c>
      <c r="D105" s="107">
        <v>8</v>
      </c>
    </row>
    <row r="106" spans="1:4" ht="17.25" customHeight="1">
      <c r="A106" s="111"/>
      <c r="B106" s="104"/>
      <c r="C106" s="106" t="s">
        <v>465</v>
      </c>
      <c r="D106" s="107">
        <v>8</v>
      </c>
    </row>
    <row r="107" spans="1:4" ht="17.25" customHeight="1">
      <c r="A107" s="111"/>
      <c r="B107" s="104"/>
      <c r="C107" s="105" t="s">
        <v>466</v>
      </c>
      <c r="D107" s="102">
        <f>SUM(D108:D110)</f>
        <v>534</v>
      </c>
    </row>
    <row r="108" spans="1:4" ht="17.25" customHeight="1">
      <c r="A108" s="111"/>
      <c r="B108" s="104"/>
      <c r="C108" s="106" t="s">
        <v>393</v>
      </c>
      <c r="D108" s="107">
        <v>381</v>
      </c>
    </row>
    <row r="109" spans="1:4" ht="17.25" customHeight="1">
      <c r="A109" s="111"/>
      <c r="B109" s="104"/>
      <c r="C109" s="106" t="s">
        <v>394</v>
      </c>
      <c r="D109" s="107">
        <v>27</v>
      </c>
    </row>
    <row r="110" spans="1:4" ht="17.25" customHeight="1">
      <c r="A110" s="111"/>
      <c r="B110" s="104"/>
      <c r="C110" s="106" t="s">
        <v>467</v>
      </c>
      <c r="D110" s="107">
        <v>126</v>
      </c>
    </row>
    <row r="111" spans="1:4" ht="17.25" customHeight="1">
      <c r="A111" s="111"/>
      <c r="B111" s="104"/>
      <c r="C111" s="105" t="s">
        <v>468</v>
      </c>
      <c r="D111" s="102">
        <f>SUM(D112:D116)</f>
        <v>2718</v>
      </c>
    </row>
    <row r="112" spans="1:4" ht="17.25" customHeight="1">
      <c r="A112" s="111"/>
      <c r="B112" s="104"/>
      <c r="C112" s="106" t="s">
        <v>393</v>
      </c>
      <c r="D112" s="107">
        <v>1441</v>
      </c>
    </row>
    <row r="113" spans="1:4" ht="17.25" customHeight="1">
      <c r="A113" s="111"/>
      <c r="B113" s="104"/>
      <c r="C113" s="106" t="s">
        <v>394</v>
      </c>
      <c r="D113" s="107">
        <v>531</v>
      </c>
    </row>
    <row r="114" spans="1:4" ht="17.25" customHeight="1">
      <c r="A114" s="111"/>
      <c r="B114" s="104"/>
      <c r="C114" s="106" t="s">
        <v>469</v>
      </c>
      <c r="D114" s="107">
        <v>86</v>
      </c>
    </row>
    <row r="115" spans="1:4" ht="17.25" customHeight="1">
      <c r="A115" s="111"/>
      <c r="B115" s="104"/>
      <c r="C115" s="106" t="s">
        <v>411</v>
      </c>
      <c r="D115" s="107">
        <v>25</v>
      </c>
    </row>
    <row r="116" spans="1:4" ht="17.25" customHeight="1">
      <c r="A116" s="111"/>
      <c r="B116" s="104"/>
      <c r="C116" s="106" t="s">
        <v>470</v>
      </c>
      <c r="D116" s="107">
        <v>635</v>
      </c>
    </row>
    <row r="117" spans="1:4" ht="17.25" customHeight="1">
      <c r="A117" s="111"/>
      <c r="B117" s="104"/>
      <c r="C117" s="105" t="s">
        <v>471</v>
      </c>
      <c r="D117" s="102">
        <f>SUM(D118:D120)</f>
        <v>501</v>
      </c>
    </row>
    <row r="118" spans="1:4" ht="17.25" customHeight="1">
      <c r="A118" s="111"/>
      <c r="B118" s="104"/>
      <c r="C118" s="106" t="s">
        <v>393</v>
      </c>
      <c r="D118" s="107">
        <v>275</v>
      </c>
    </row>
    <row r="119" spans="1:4" ht="17.25" customHeight="1">
      <c r="A119" s="111"/>
      <c r="B119" s="104"/>
      <c r="C119" s="106" t="s">
        <v>394</v>
      </c>
      <c r="D119" s="107">
        <v>15</v>
      </c>
    </row>
    <row r="120" spans="1:4" ht="17.25" customHeight="1">
      <c r="A120" s="111"/>
      <c r="B120" s="104"/>
      <c r="C120" s="106" t="s">
        <v>472</v>
      </c>
      <c r="D120" s="107">
        <v>211</v>
      </c>
    </row>
    <row r="121" spans="1:4" ht="17.25" customHeight="1">
      <c r="A121" s="111"/>
      <c r="B121" s="104"/>
      <c r="C121" s="105" t="s">
        <v>473</v>
      </c>
      <c r="D121" s="102">
        <f>SUM(D122:D124)</f>
        <v>578</v>
      </c>
    </row>
    <row r="122" spans="1:4" ht="17.25" customHeight="1">
      <c r="A122" s="111"/>
      <c r="B122" s="104"/>
      <c r="C122" s="106" t="s">
        <v>393</v>
      </c>
      <c r="D122" s="107">
        <v>162</v>
      </c>
    </row>
    <row r="123" spans="1:4" ht="17.25" customHeight="1">
      <c r="A123" s="111"/>
      <c r="B123" s="104"/>
      <c r="C123" s="106" t="s">
        <v>394</v>
      </c>
      <c r="D123" s="107">
        <v>125</v>
      </c>
    </row>
    <row r="124" spans="1:4" ht="17.25" customHeight="1">
      <c r="A124" s="111"/>
      <c r="B124" s="104"/>
      <c r="C124" s="106" t="s">
        <v>474</v>
      </c>
      <c r="D124" s="107">
        <v>291</v>
      </c>
    </row>
    <row r="125" spans="1:4" ht="17.25" customHeight="1">
      <c r="A125" s="111"/>
      <c r="B125" s="104"/>
      <c r="C125" s="105" t="s">
        <v>475</v>
      </c>
      <c r="D125" s="102">
        <f>SUM(D126:D128)</f>
        <v>169</v>
      </c>
    </row>
    <row r="126" spans="1:4" ht="17.25" customHeight="1">
      <c r="A126" s="111"/>
      <c r="B126" s="104"/>
      <c r="C126" s="106" t="s">
        <v>393</v>
      </c>
      <c r="D126" s="107">
        <v>107</v>
      </c>
    </row>
    <row r="127" spans="1:4" ht="17.25" customHeight="1">
      <c r="A127" s="111"/>
      <c r="B127" s="104"/>
      <c r="C127" s="106" t="s">
        <v>394</v>
      </c>
      <c r="D127" s="107">
        <v>13</v>
      </c>
    </row>
    <row r="128" spans="1:4" ht="17.25" customHeight="1">
      <c r="A128" s="111"/>
      <c r="B128" s="104"/>
      <c r="C128" s="106" t="s">
        <v>476</v>
      </c>
      <c r="D128" s="107">
        <v>49</v>
      </c>
    </row>
    <row r="129" spans="1:4" ht="17.25" customHeight="1">
      <c r="A129" s="111"/>
      <c r="B129" s="104"/>
      <c r="C129" s="105" t="s">
        <v>477</v>
      </c>
      <c r="D129" s="102">
        <f>SUM(D130:D132)</f>
        <v>781</v>
      </c>
    </row>
    <row r="130" spans="1:4" ht="17.25" customHeight="1">
      <c r="A130" s="111"/>
      <c r="B130" s="104"/>
      <c r="C130" s="106" t="s">
        <v>393</v>
      </c>
      <c r="D130" s="107">
        <v>471</v>
      </c>
    </row>
    <row r="131" spans="1:4" ht="17.25" customHeight="1">
      <c r="A131" s="111"/>
      <c r="B131" s="104"/>
      <c r="C131" s="106" t="s">
        <v>394</v>
      </c>
      <c r="D131" s="107">
        <v>64</v>
      </c>
    </row>
    <row r="132" spans="1:4" ht="17.25" customHeight="1">
      <c r="A132" s="111"/>
      <c r="B132" s="104"/>
      <c r="C132" s="106" t="s">
        <v>478</v>
      </c>
      <c r="D132" s="107">
        <v>246</v>
      </c>
    </row>
    <row r="133" spans="1:4" ht="17.25" customHeight="1">
      <c r="A133" s="111"/>
      <c r="B133" s="104"/>
      <c r="C133" s="105" t="s">
        <v>479</v>
      </c>
      <c r="D133" s="102">
        <f>SUM(D134:D135)</f>
        <v>332</v>
      </c>
    </row>
    <row r="134" spans="1:4" ht="17.25" customHeight="1">
      <c r="A134" s="111"/>
      <c r="B134" s="104"/>
      <c r="C134" s="106" t="s">
        <v>480</v>
      </c>
      <c r="D134" s="107">
        <v>1</v>
      </c>
    </row>
    <row r="135" spans="1:4" ht="17.25" customHeight="1">
      <c r="A135" s="111"/>
      <c r="B135" s="104"/>
      <c r="C135" s="106" t="s">
        <v>481</v>
      </c>
      <c r="D135" s="107">
        <v>331</v>
      </c>
    </row>
    <row r="136" spans="1:4" ht="17.25" customHeight="1">
      <c r="A136" s="111"/>
      <c r="B136" s="104"/>
      <c r="C136" s="101" t="s">
        <v>482</v>
      </c>
      <c r="D136" s="102">
        <f>SUM(D137,D140,D155,D159,D164,D172)</f>
        <v>14731</v>
      </c>
    </row>
    <row r="137" spans="1:4" ht="17.25" customHeight="1">
      <c r="A137" s="111"/>
      <c r="B137" s="104"/>
      <c r="C137" s="105" t="s">
        <v>483</v>
      </c>
      <c r="D137" s="102">
        <f>SUM(D138:D139)</f>
        <v>836</v>
      </c>
    </row>
    <row r="138" spans="1:4" ht="17.25" customHeight="1">
      <c r="A138" s="111"/>
      <c r="B138" s="104"/>
      <c r="C138" s="106" t="s">
        <v>484</v>
      </c>
      <c r="D138" s="107">
        <v>72</v>
      </c>
    </row>
    <row r="139" spans="1:4" ht="17.25" customHeight="1">
      <c r="A139" s="111"/>
      <c r="B139" s="104"/>
      <c r="C139" s="106" t="s">
        <v>485</v>
      </c>
      <c r="D139" s="107">
        <v>764</v>
      </c>
    </row>
    <row r="140" spans="1:4" ht="17.25" customHeight="1">
      <c r="A140" s="111"/>
      <c r="B140" s="104"/>
      <c r="C140" s="105" t="s">
        <v>486</v>
      </c>
      <c r="D140" s="102">
        <f>SUM(D141:D154)</f>
        <v>9040</v>
      </c>
    </row>
    <row r="141" spans="1:4" ht="17.25" customHeight="1">
      <c r="A141" s="111"/>
      <c r="B141" s="104"/>
      <c r="C141" s="106" t="s">
        <v>393</v>
      </c>
      <c r="D141" s="107">
        <v>5957</v>
      </c>
    </row>
    <row r="142" spans="1:4" ht="17.25" customHeight="1">
      <c r="A142" s="111"/>
      <c r="B142" s="104"/>
      <c r="C142" s="106" t="s">
        <v>394</v>
      </c>
      <c r="D142" s="107">
        <v>400</v>
      </c>
    </row>
    <row r="143" spans="1:4" ht="17.25" customHeight="1">
      <c r="A143" s="111"/>
      <c r="B143" s="104"/>
      <c r="C143" s="106" t="s">
        <v>487</v>
      </c>
      <c r="D143" s="107">
        <v>50</v>
      </c>
    </row>
    <row r="144" spans="1:4" ht="17.25" customHeight="1">
      <c r="A144" s="111"/>
      <c r="B144" s="104"/>
      <c r="C144" s="106" t="s">
        <v>488</v>
      </c>
      <c r="D144" s="107">
        <v>20</v>
      </c>
    </row>
    <row r="145" spans="1:4" ht="17.25" customHeight="1">
      <c r="A145" s="111"/>
      <c r="B145" s="104"/>
      <c r="C145" s="106" t="s">
        <v>489</v>
      </c>
      <c r="D145" s="107">
        <v>60</v>
      </c>
    </row>
    <row r="146" spans="1:4" ht="17.25" customHeight="1">
      <c r="A146" s="111"/>
      <c r="B146" s="104"/>
      <c r="C146" s="106" t="s">
        <v>490</v>
      </c>
      <c r="D146" s="107">
        <v>98</v>
      </c>
    </row>
    <row r="147" spans="1:4" ht="17.25" customHeight="1">
      <c r="A147" s="111"/>
      <c r="B147" s="104"/>
      <c r="C147" s="106" t="s">
        <v>491</v>
      </c>
      <c r="D147" s="107">
        <v>167</v>
      </c>
    </row>
    <row r="148" spans="1:4" ht="17.25" customHeight="1">
      <c r="A148" s="111"/>
      <c r="B148" s="104"/>
      <c r="C148" s="106" t="s">
        <v>492</v>
      </c>
      <c r="D148" s="107">
        <v>1666</v>
      </c>
    </row>
    <row r="149" spans="1:4" ht="17.25" customHeight="1">
      <c r="A149" s="111"/>
      <c r="B149" s="104"/>
      <c r="C149" s="106" t="s">
        <v>493</v>
      </c>
      <c r="D149" s="107">
        <v>10</v>
      </c>
    </row>
    <row r="150" spans="1:4" ht="17.25" customHeight="1">
      <c r="A150" s="111"/>
      <c r="B150" s="104"/>
      <c r="C150" s="106" t="s">
        <v>494</v>
      </c>
      <c r="D150" s="107">
        <v>20</v>
      </c>
    </row>
    <row r="151" spans="1:4" ht="17.25" customHeight="1">
      <c r="A151" s="111"/>
      <c r="B151" s="104"/>
      <c r="C151" s="106" t="s">
        <v>495</v>
      </c>
      <c r="D151" s="107">
        <v>61</v>
      </c>
    </row>
    <row r="152" spans="1:4" ht="17.25" customHeight="1">
      <c r="A152" s="111"/>
      <c r="B152" s="104"/>
      <c r="C152" s="106" t="s">
        <v>496</v>
      </c>
      <c r="D152" s="107">
        <v>10</v>
      </c>
    </row>
    <row r="153" spans="1:4" ht="17.25" customHeight="1">
      <c r="A153" s="111"/>
      <c r="B153" s="104"/>
      <c r="C153" s="106" t="s">
        <v>497</v>
      </c>
      <c r="D153" s="107">
        <v>54</v>
      </c>
    </row>
    <row r="154" spans="1:4" ht="17.25" customHeight="1">
      <c r="A154" s="111"/>
      <c r="B154" s="104"/>
      <c r="C154" s="106" t="s">
        <v>498</v>
      </c>
      <c r="D154" s="107">
        <v>467</v>
      </c>
    </row>
    <row r="155" spans="1:4" ht="17.25" customHeight="1">
      <c r="A155" s="111"/>
      <c r="B155" s="104"/>
      <c r="C155" s="105" t="s">
        <v>499</v>
      </c>
      <c r="D155" s="102">
        <f>SUM(D156:D158)</f>
        <v>868</v>
      </c>
    </row>
    <row r="156" spans="1:4" ht="17.25" customHeight="1">
      <c r="A156" s="112"/>
      <c r="B156" s="104"/>
      <c r="C156" s="106" t="s">
        <v>393</v>
      </c>
      <c r="D156" s="107">
        <v>759</v>
      </c>
    </row>
    <row r="157" spans="1:4" ht="17.25" customHeight="1">
      <c r="A157" s="112"/>
      <c r="B157" s="104"/>
      <c r="C157" s="106" t="s">
        <v>394</v>
      </c>
      <c r="D157" s="107">
        <v>48</v>
      </c>
    </row>
    <row r="158" spans="1:4" ht="17.25" customHeight="1">
      <c r="A158" s="112"/>
      <c r="B158" s="104"/>
      <c r="C158" s="106" t="s">
        <v>500</v>
      </c>
      <c r="D158" s="107">
        <v>61</v>
      </c>
    </row>
    <row r="159" spans="1:4" ht="17.25" customHeight="1">
      <c r="A159" s="112"/>
      <c r="B159" s="104"/>
      <c r="C159" s="105" t="s">
        <v>501</v>
      </c>
      <c r="D159" s="102">
        <f>SUM(D160:D163)</f>
        <v>2208</v>
      </c>
    </row>
    <row r="160" spans="1:4" ht="17.25" customHeight="1">
      <c r="A160" s="112"/>
      <c r="B160" s="104"/>
      <c r="C160" s="106" t="s">
        <v>393</v>
      </c>
      <c r="D160" s="107">
        <v>1968</v>
      </c>
    </row>
    <row r="161" spans="1:4" ht="17.25" customHeight="1">
      <c r="A161" s="112"/>
      <c r="B161" s="104"/>
      <c r="C161" s="106" t="s">
        <v>394</v>
      </c>
      <c r="D161" s="107">
        <v>105</v>
      </c>
    </row>
    <row r="162" spans="1:4" ht="17.25" customHeight="1">
      <c r="A162" s="112"/>
      <c r="B162" s="104"/>
      <c r="C162" s="106" t="s">
        <v>502</v>
      </c>
      <c r="D162" s="107">
        <v>70</v>
      </c>
    </row>
    <row r="163" spans="1:4" ht="17.25" customHeight="1">
      <c r="A163" s="112"/>
      <c r="B163" s="104"/>
      <c r="C163" s="106" t="s">
        <v>503</v>
      </c>
      <c r="D163" s="107">
        <v>65</v>
      </c>
    </row>
    <row r="164" spans="1:4" ht="17.25" customHeight="1">
      <c r="A164" s="112"/>
      <c r="B164" s="104"/>
      <c r="C164" s="105" t="s">
        <v>504</v>
      </c>
      <c r="D164" s="102">
        <f>SUM(D165:D171)</f>
        <v>803</v>
      </c>
    </row>
    <row r="165" spans="1:4" ht="17.25" customHeight="1">
      <c r="A165" s="112"/>
      <c r="B165" s="104"/>
      <c r="C165" s="106" t="s">
        <v>393</v>
      </c>
      <c r="D165" s="107">
        <v>500</v>
      </c>
    </row>
    <row r="166" spans="1:4" ht="17.25" customHeight="1">
      <c r="A166" s="112"/>
      <c r="B166" s="104"/>
      <c r="C166" s="106" t="s">
        <v>394</v>
      </c>
      <c r="D166" s="107">
        <v>60</v>
      </c>
    </row>
    <row r="167" spans="1:4" ht="17.25" customHeight="1">
      <c r="A167" s="112"/>
      <c r="B167" s="104"/>
      <c r="C167" s="106" t="s">
        <v>505</v>
      </c>
      <c r="D167" s="107">
        <v>7</v>
      </c>
    </row>
    <row r="168" spans="1:4" ht="17.25" customHeight="1">
      <c r="A168" s="112"/>
      <c r="B168" s="104"/>
      <c r="C168" s="106" t="s">
        <v>506</v>
      </c>
      <c r="D168" s="107">
        <v>64</v>
      </c>
    </row>
    <row r="169" spans="1:4" ht="17.25" customHeight="1">
      <c r="A169" s="112"/>
      <c r="B169" s="104"/>
      <c r="C169" s="106" t="s">
        <v>507</v>
      </c>
      <c r="D169" s="107">
        <v>25</v>
      </c>
    </row>
    <row r="170" spans="1:4" ht="17.25" customHeight="1">
      <c r="A170" s="112"/>
      <c r="B170" s="104"/>
      <c r="C170" s="106" t="s">
        <v>508</v>
      </c>
      <c r="D170" s="107">
        <v>50</v>
      </c>
    </row>
    <row r="171" spans="1:4" ht="17.25" customHeight="1">
      <c r="A171" s="112"/>
      <c r="B171" s="104"/>
      <c r="C171" s="106" t="s">
        <v>509</v>
      </c>
      <c r="D171" s="107">
        <v>97</v>
      </c>
    </row>
    <row r="172" spans="1:4" ht="17.25" customHeight="1">
      <c r="A172" s="112"/>
      <c r="B172" s="104"/>
      <c r="C172" s="105" t="s">
        <v>510</v>
      </c>
      <c r="D172" s="102">
        <f>SUM(D173)</f>
        <v>976</v>
      </c>
    </row>
    <row r="173" spans="1:4" ht="17.25" customHeight="1">
      <c r="A173" s="112"/>
      <c r="B173" s="104"/>
      <c r="C173" s="106" t="s">
        <v>511</v>
      </c>
      <c r="D173" s="107">
        <v>976</v>
      </c>
    </row>
    <row r="174" spans="1:4" ht="17.25" customHeight="1">
      <c r="A174" s="112"/>
      <c r="B174" s="104"/>
      <c r="C174" s="101" t="s">
        <v>512</v>
      </c>
      <c r="D174" s="102">
        <f>SUM(D175,D179,D186,D188,D190,D194,D198)</f>
        <v>70031</v>
      </c>
    </row>
    <row r="175" spans="1:4" ht="17.25" customHeight="1">
      <c r="A175" s="112"/>
      <c r="B175" s="104"/>
      <c r="C175" s="105" t="s">
        <v>513</v>
      </c>
      <c r="D175" s="102">
        <f>SUM(D176:D178)</f>
        <v>906</v>
      </c>
    </row>
    <row r="176" spans="1:4" ht="17.25" customHeight="1">
      <c r="A176" s="112"/>
      <c r="B176" s="104"/>
      <c r="C176" s="106" t="s">
        <v>393</v>
      </c>
      <c r="D176" s="107">
        <v>793</v>
      </c>
    </row>
    <row r="177" spans="1:4" ht="17.25" customHeight="1">
      <c r="A177" s="112"/>
      <c r="B177" s="104"/>
      <c r="C177" s="106" t="s">
        <v>394</v>
      </c>
      <c r="D177" s="107">
        <v>70</v>
      </c>
    </row>
    <row r="178" spans="1:4" ht="17.25" customHeight="1">
      <c r="A178" s="112"/>
      <c r="B178" s="104"/>
      <c r="C178" s="106" t="s">
        <v>514</v>
      </c>
      <c r="D178" s="107">
        <v>43</v>
      </c>
    </row>
    <row r="179" spans="1:4" ht="17.25" customHeight="1">
      <c r="A179" s="112"/>
      <c r="B179" s="104"/>
      <c r="C179" s="105" t="s">
        <v>515</v>
      </c>
      <c r="D179" s="102">
        <f>SUM(D180:D185)</f>
        <v>60595</v>
      </c>
    </row>
    <row r="180" spans="1:4" ht="17.25" customHeight="1">
      <c r="A180" s="112"/>
      <c r="B180" s="104"/>
      <c r="C180" s="106" t="s">
        <v>516</v>
      </c>
      <c r="D180" s="107">
        <v>1812</v>
      </c>
    </row>
    <row r="181" spans="1:4" ht="17.25" customHeight="1">
      <c r="A181" s="112"/>
      <c r="B181" s="104"/>
      <c r="C181" s="106" t="s">
        <v>517</v>
      </c>
      <c r="D181" s="107">
        <v>32235</v>
      </c>
    </row>
    <row r="182" spans="1:4" ht="17.25" customHeight="1">
      <c r="A182" s="112"/>
      <c r="B182" s="104"/>
      <c r="C182" s="106" t="s">
        <v>518</v>
      </c>
      <c r="D182" s="107">
        <v>18685</v>
      </c>
    </row>
    <row r="183" spans="1:4" ht="17.25" customHeight="1">
      <c r="A183" s="112"/>
      <c r="B183" s="104"/>
      <c r="C183" s="106" t="s">
        <v>519</v>
      </c>
      <c r="D183" s="107">
        <v>5792</v>
      </c>
    </row>
    <row r="184" spans="1:4" ht="17.25" customHeight="1">
      <c r="A184" s="112"/>
      <c r="B184" s="104"/>
      <c r="C184" s="106" t="s">
        <v>520</v>
      </c>
      <c r="D184" s="107">
        <v>669</v>
      </c>
    </row>
    <row r="185" spans="1:4" ht="17.25" customHeight="1">
      <c r="A185" s="112"/>
      <c r="B185" s="104"/>
      <c r="C185" s="106" t="s">
        <v>521</v>
      </c>
      <c r="D185" s="107">
        <v>1402</v>
      </c>
    </row>
    <row r="186" spans="1:4" ht="17.25" customHeight="1">
      <c r="A186" s="112"/>
      <c r="B186" s="104"/>
      <c r="C186" s="105" t="s">
        <v>522</v>
      </c>
      <c r="D186" s="102">
        <f>SUM(D187:D187)</f>
        <v>4423</v>
      </c>
    </row>
    <row r="187" spans="1:4" ht="17.25" customHeight="1">
      <c r="A187" s="112"/>
      <c r="B187" s="104"/>
      <c r="C187" s="106" t="s">
        <v>523</v>
      </c>
      <c r="D187" s="107">
        <v>4423</v>
      </c>
    </row>
    <row r="188" spans="1:4" ht="17.25" customHeight="1">
      <c r="A188" s="112"/>
      <c r="B188" s="104"/>
      <c r="C188" s="105" t="s">
        <v>524</v>
      </c>
      <c r="D188" s="102">
        <f>SUM(D189:D189)</f>
        <v>76</v>
      </c>
    </row>
    <row r="189" spans="1:4" ht="17.25" customHeight="1">
      <c r="A189" s="112"/>
      <c r="B189" s="104"/>
      <c r="C189" s="106" t="s">
        <v>525</v>
      </c>
      <c r="D189" s="107">
        <v>76</v>
      </c>
    </row>
    <row r="190" spans="1:4" ht="17.25" customHeight="1">
      <c r="A190" s="112"/>
      <c r="B190" s="104"/>
      <c r="C190" s="105" t="s">
        <v>526</v>
      </c>
      <c r="D190" s="102">
        <f>SUM(D191:D193)</f>
        <v>1977</v>
      </c>
    </row>
    <row r="191" spans="1:4" ht="17.25" customHeight="1">
      <c r="A191" s="112"/>
      <c r="B191" s="104"/>
      <c r="C191" s="106" t="s">
        <v>527</v>
      </c>
      <c r="D191" s="107">
        <v>975</v>
      </c>
    </row>
    <row r="192" spans="1:4" ht="17.25" customHeight="1">
      <c r="A192" s="112"/>
      <c r="B192" s="104"/>
      <c r="C192" s="106" t="s">
        <v>528</v>
      </c>
      <c r="D192" s="107">
        <v>225</v>
      </c>
    </row>
    <row r="193" spans="1:4" ht="17.25" customHeight="1">
      <c r="A193" s="112"/>
      <c r="B193" s="104"/>
      <c r="C193" s="106" t="s">
        <v>529</v>
      </c>
      <c r="D193" s="107">
        <v>777</v>
      </c>
    </row>
    <row r="194" spans="1:4" ht="17.25" customHeight="1">
      <c r="A194" s="112"/>
      <c r="B194" s="104"/>
      <c r="C194" s="105" t="s">
        <v>530</v>
      </c>
      <c r="D194" s="102">
        <f>SUM(D195:D197)</f>
        <v>1726</v>
      </c>
    </row>
    <row r="195" spans="1:4" ht="17.25" customHeight="1">
      <c r="A195" s="112"/>
      <c r="B195" s="104"/>
      <c r="C195" s="106" t="s">
        <v>531</v>
      </c>
      <c r="D195" s="107">
        <v>720</v>
      </c>
    </row>
    <row r="196" spans="1:4" ht="17.25" customHeight="1">
      <c r="A196" s="112"/>
      <c r="B196" s="104"/>
      <c r="C196" s="106" t="s">
        <v>532</v>
      </c>
      <c r="D196" s="107">
        <v>581</v>
      </c>
    </row>
    <row r="197" spans="1:4" ht="17.25" customHeight="1">
      <c r="A197" s="112"/>
      <c r="B197" s="104"/>
      <c r="C197" s="106" t="s">
        <v>533</v>
      </c>
      <c r="D197" s="107">
        <v>425</v>
      </c>
    </row>
    <row r="198" spans="1:4" ht="17.25" customHeight="1">
      <c r="A198" s="112"/>
      <c r="B198" s="104"/>
      <c r="C198" s="105" t="s">
        <v>534</v>
      </c>
      <c r="D198" s="102">
        <f>D199</f>
        <v>328</v>
      </c>
    </row>
    <row r="199" spans="1:4" ht="17.25" customHeight="1">
      <c r="A199" s="112"/>
      <c r="B199" s="104"/>
      <c r="C199" s="106" t="s">
        <v>535</v>
      </c>
      <c r="D199" s="107">
        <v>328</v>
      </c>
    </row>
    <row r="200" spans="1:4" ht="17.25" customHeight="1">
      <c r="A200" s="112"/>
      <c r="B200" s="104"/>
      <c r="C200" s="101" t="s">
        <v>536</v>
      </c>
      <c r="D200" s="102">
        <f>SUM(D201,D204,D206,D208,D214)</f>
        <v>3652</v>
      </c>
    </row>
    <row r="201" spans="1:4" ht="17.25" customHeight="1">
      <c r="A201" s="112"/>
      <c r="B201" s="104"/>
      <c r="C201" s="105" t="s">
        <v>537</v>
      </c>
      <c r="D201" s="102">
        <f>SUM(D202:D203)</f>
        <v>164</v>
      </c>
    </row>
    <row r="202" spans="1:4" ht="17.25" customHeight="1">
      <c r="A202" s="112"/>
      <c r="B202" s="104"/>
      <c r="C202" s="106" t="s">
        <v>393</v>
      </c>
      <c r="D202" s="107">
        <v>121</v>
      </c>
    </row>
    <row r="203" spans="1:4" ht="17.25" customHeight="1">
      <c r="A203" s="112"/>
      <c r="B203" s="104"/>
      <c r="C203" s="106" t="s">
        <v>538</v>
      </c>
      <c r="D203" s="107">
        <v>43</v>
      </c>
    </row>
    <row r="204" spans="1:4" ht="17.25" customHeight="1">
      <c r="A204" s="112"/>
      <c r="B204" s="104"/>
      <c r="C204" s="105" t="s">
        <v>539</v>
      </c>
      <c r="D204" s="102">
        <f>SUM(D205:D205)</f>
        <v>10</v>
      </c>
    </row>
    <row r="205" spans="1:4" ht="17.25" customHeight="1">
      <c r="A205" s="112"/>
      <c r="B205" s="104"/>
      <c r="C205" s="106" t="s">
        <v>540</v>
      </c>
      <c r="D205" s="107">
        <v>10</v>
      </c>
    </row>
    <row r="206" spans="1:4" ht="17.25" customHeight="1">
      <c r="A206" s="112"/>
      <c r="B206" s="104"/>
      <c r="C206" s="105" t="s">
        <v>541</v>
      </c>
      <c r="D206" s="102">
        <f>SUM(D207:D207)</f>
        <v>270</v>
      </c>
    </row>
    <row r="207" spans="1:4" ht="17.25" customHeight="1">
      <c r="A207" s="112"/>
      <c r="B207" s="104"/>
      <c r="C207" s="106" t="s">
        <v>542</v>
      </c>
      <c r="D207" s="107">
        <v>270</v>
      </c>
    </row>
    <row r="208" spans="1:4" ht="17.25" customHeight="1">
      <c r="A208" s="112"/>
      <c r="B208" s="104"/>
      <c r="C208" s="105" t="s">
        <v>543</v>
      </c>
      <c r="D208" s="102">
        <f>SUM(D209:D213)</f>
        <v>137</v>
      </c>
    </row>
    <row r="209" spans="1:4" ht="17.25" customHeight="1">
      <c r="A209" s="112"/>
      <c r="B209" s="104"/>
      <c r="C209" s="106" t="s">
        <v>544</v>
      </c>
      <c r="D209" s="107">
        <v>51</v>
      </c>
    </row>
    <row r="210" spans="1:4" ht="17.25" customHeight="1">
      <c r="A210" s="112"/>
      <c r="B210" s="104"/>
      <c r="C210" s="106" t="s">
        <v>545</v>
      </c>
      <c r="D210" s="107">
        <v>65</v>
      </c>
    </row>
    <row r="211" spans="1:4" ht="17.25" customHeight="1">
      <c r="A211" s="112"/>
      <c r="B211" s="104"/>
      <c r="C211" s="106" t="s">
        <v>546</v>
      </c>
      <c r="D211" s="107">
        <v>4</v>
      </c>
    </row>
    <row r="212" spans="1:4" ht="17.25" customHeight="1">
      <c r="A212" s="112"/>
      <c r="B212" s="104"/>
      <c r="C212" s="106" t="s">
        <v>547</v>
      </c>
      <c r="D212" s="107">
        <v>5</v>
      </c>
    </row>
    <row r="213" spans="1:4" ht="17.25" customHeight="1">
      <c r="A213" s="112"/>
      <c r="B213" s="104"/>
      <c r="C213" s="106" t="s">
        <v>548</v>
      </c>
      <c r="D213" s="107">
        <v>12</v>
      </c>
    </row>
    <row r="214" spans="1:4" ht="17.25" customHeight="1">
      <c r="A214" s="112"/>
      <c r="B214" s="104"/>
      <c r="C214" s="105" t="s">
        <v>549</v>
      </c>
      <c r="D214" s="102">
        <f>SUM(D215:D215)</f>
        <v>3071</v>
      </c>
    </row>
    <row r="215" spans="1:4" ht="17.25" customHeight="1">
      <c r="A215" s="112"/>
      <c r="B215" s="104"/>
      <c r="C215" s="106" t="s">
        <v>550</v>
      </c>
      <c r="D215" s="107">
        <v>3071</v>
      </c>
    </row>
    <row r="216" spans="1:4" ht="17.25" customHeight="1">
      <c r="A216" s="112"/>
      <c r="B216" s="104"/>
      <c r="C216" s="101" t="s">
        <v>551</v>
      </c>
      <c r="D216" s="102">
        <f>SUM(D217,D223,D226,D229,D233)</f>
        <v>4982</v>
      </c>
    </row>
    <row r="217" spans="1:4" ht="17.25" customHeight="1">
      <c r="A217" s="112"/>
      <c r="B217" s="104"/>
      <c r="C217" s="105" t="s">
        <v>552</v>
      </c>
      <c r="D217" s="102">
        <f>SUM(D218:D222)</f>
        <v>2458</v>
      </c>
    </row>
    <row r="218" spans="1:4" ht="17.25" customHeight="1">
      <c r="A218" s="112"/>
      <c r="B218" s="104"/>
      <c r="C218" s="106" t="s">
        <v>394</v>
      </c>
      <c r="D218" s="107">
        <v>30</v>
      </c>
    </row>
    <row r="219" spans="1:4" ht="17.25" customHeight="1">
      <c r="A219" s="112"/>
      <c r="B219" s="104"/>
      <c r="C219" s="106" t="s">
        <v>553</v>
      </c>
      <c r="D219" s="107">
        <v>107</v>
      </c>
    </row>
    <row r="220" spans="1:4" ht="17.25" customHeight="1">
      <c r="A220" s="112"/>
      <c r="B220" s="104"/>
      <c r="C220" s="106" t="s">
        <v>554</v>
      </c>
      <c r="D220" s="107">
        <v>44</v>
      </c>
    </row>
    <row r="221" spans="1:4" ht="17.25" customHeight="1">
      <c r="A221" s="112"/>
      <c r="B221" s="104"/>
      <c r="C221" s="106" t="s">
        <v>555</v>
      </c>
      <c r="D221" s="107">
        <v>96</v>
      </c>
    </row>
    <row r="222" spans="1:4" ht="17.25" customHeight="1">
      <c r="A222" s="112"/>
      <c r="B222" s="104"/>
      <c r="C222" s="106" t="s">
        <v>556</v>
      </c>
      <c r="D222" s="107">
        <v>2181</v>
      </c>
    </row>
    <row r="223" spans="1:4" ht="17.25" customHeight="1">
      <c r="A223" s="112"/>
      <c r="B223" s="104"/>
      <c r="C223" s="105" t="s">
        <v>557</v>
      </c>
      <c r="D223" s="102">
        <f>SUM(D224:D225)</f>
        <v>155</v>
      </c>
    </row>
    <row r="224" spans="1:4" ht="17.25" customHeight="1">
      <c r="A224" s="112"/>
      <c r="B224" s="104"/>
      <c r="C224" s="106" t="s">
        <v>558</v>
      </c>
      <c r="D224" s="107">
        <v>57</v>
      </c>
    </row>
    <row r="225" spans="1:4" ht="17.25" customHeight="1">
      <c r="A225" s="112"/>
      <c r="B225" s="104"/>
      <c r="C225" s="106" t="s">
        <v>559</v>
      </c>
      <c r="D225" s="107">
        <v>98</v>
      </c>
    </row>
    <row r="226" spans="1:4" ht="17.25" customHeight="1">
      <c r="A226" s="112"/>
      <c r="B226" s="104"/>
      <c r="C226" s="105" t="s">
        <v>560</v>
      </c>
      <c r="D226" s="102">
        <f>SUM(D227:D228)</f>
        <v>179</v>
      </c>
    </row>
    <row r="227" spans="1:4" ht="17.25" customHeight="1">
      <c r="A227" s="112"/>
      <c r="B227" s="104"/>
      <c r="C227" s="106" t="s">
        <v>561</v>
      </c>
      <c r="D227" s="107">
        <v>14</v>
      </c>
    </row>
    <row r="228" spans="1:4" ht="17.25" customHeight="1">
      <c r="A228" s="112"/>
      <c r="B228" s="104"/>
      <c r="C228" s="106" t="s">
        <v>562</v>
      </c>
      <c r="D228" s="107">
        <v>165</v>
      </c>
    </row>
    <row r="229" spans="1:4" ht="17.25" customHeight="1">
      <c r="A229" s="112"/>
      <c r="B229" s="104"/>
      <c r="C229" s="105" t="s">
        <v>563</v>
      </c>
      <c r="D229" s="102">
        <f>SUM(D230:D232)</f>
        <v>1217</v>
      </c>
    </row>
    <row r="230" spans="1:4" ht="17.25" customHeight="1">
      <c r="A230" s="112"/>
      <c r="B230" s="104"/>
      <c r="C230" s="106" t="s">
        <v>564</v>
      </c>
      <c r="D230" s="107">
        <v>742</v>
      </c>
    </row>
    <row r="231" spans="1:4" ht="17.25" customHeight="1">
      <c r="A231" s="112"/>
      <c r="B231" s="104"/>
      <c r="C231" s="106" t="s">
        <v>565</v>
      </c>
      <c r="D231" s="107">
        <v>41</v>
      </c>
    </row>
    <row r="232" spans="1:4" ht="17.25" customHeight="1">
      <c r="A232" s="112"/>
      <c r="B232" s="104"/>
      <c r="C232" s="106" t="s">
        <v>566</v>
      </c>
      <c r="D232" s="107">
        <v>434</v>
      </c>
    </row>
    <row r="233" spans="1:4" ht="17.25" customHeight="1">
      <c r="A233" s="112"/>
      <c r="B233" s="104"/>
      <c r="C233" s="105" t="s">
        <v>567</v>
      </c>
      <c r="D233" s="102">
        <f>SUM(D234:D234)</f>
        <v>973</v>
      </c>
    </row>
    <row r="234" spans="1:4" ht="17.25" customHeight="1">
      <c r="A234" s="112"/>
      <c r="B234" s="104"/>
      <c r="C234" s="106" t="s">
        <v>568</v>
      </c>
      <c r="D234" s="107">
        <v>973</v>
      </c>
    </row>
    <row r="235" spans="1:4" ht="17.25" customHeight="1">
      <c r="A235" s="112"/>
      <c r="B235" s="104"/>
      <c r="C235" s="101" t="s">
        <v>569</v>
      </c>
      <c r="D235" s="102">
        <f>SUM(D236,D242,D248,D253,D256,D261,D266,D271,D277,D281,D284,D287,D290,D292,D294,D298)</f>
        <v>59523</v>
      </c>
    </row>
    <row r="236" spans="1:4" ht="17.25" customHeight="1">
      <c r="A236" s="112"/>
      <c r="B236" s="104"/>
      <c r="C236" s="105" t="s">
        <v>570</v>
      </c>
      <c r="D236" s="102">
        <f>SUM(D237:D241)</f>
        <v>1202</v>
      </c>
    </row>
    <row r="237" spans="1:4" ht="17.25" customHeight="1">
      <c r="A237" s="112"/>
      <c r="B237" s="104"/>
      <c r="C237" s="106" t="s">
        <v>393</v>
      </c>
      <c r="D237" s="107">
        <v>695</v>
      </c>
    </row>
    <row r="238" spans="1:4" ht="17.25" customHeight="1">
      <c r="A238" s="112"/>
      <c r="B238" s="104"/>
      <c r="C238" s="106" t="s">
        <v>394</v>
      </c>
      <c r="D238" s="107">
        <v>85</v>
      </c>
    </row>
    <row r="239" spans="1:4" ht="17.25" customHeight="1">
      <c r="A239" s="112"/>
      <c r="B239" s="104"/>
      <c r="C239" s="106" t="s">
        <v>571</v>
      </c>
      <c r="D239" s="107">
        <v>10</v>
      </c>
    </row>
    <row r="240" spans="1:4" ht="17.25" customHeight="1">
      <c r="A240" s="112"/>
      <c r="B240" s="104"/>
      <c r="C240" s="106" t="s">
        <v>572</v>
      </c>
      <c r="D240" s="107">
        <v>222</v>
      </c>
    </row>
    <row r="241" spans="1:4" ht="17.25" customHeight="1">
      <c r="A241" s="112"/>
      <c r="B241" s="104"/>
      <c r="C241" s="106" t="s">
        <v>573</v>
      </c>
      <c r="D241" s="107">
        <v>190</v>
      </c>
    </row>
    <row r="242" spans="1:4" ht="17.25" customHeight="1">
      <c r="A242" s="112"/>
      <c r="B242" s="104"/>
      <c r="C242" s="105" t="s">
        <v>574</v>
      </c>
      <c r="D242" s="102">
        <f>SUM(D243:D247)</f>
        <v>1247</v>
      </c>
    </row>
    <row r="243" spans="1:4" ht="17.25" customHeight="1">
      <c r="A243" s="112"/>
      <c r="B243" s="104"/>
      <c r="C243" s="106" t="s">
        <v>393</v>
      </c>
      <c r="D243" s="107">
        <v>660</v>
      </c>
    </row>
    <row r="244" spans="1:4" ht="17.25" customHeight="1">
      <c r="A244" s="112"/>
      <c r="B244" s="104"/>
      <c r="C244" s="106" t="s">
        <v>394</v>
      </c>
      <c r="D244" s="107">
        <v>30</v>
      </c>
    </row>
    <row r="245" spans="1:4" ht="17.25" customHeight="1">
      <c r="A245" s="112"/>
      <c r="B245" s="104"/>
      <c r="C245" s="106" t="s">
        <v>575</v>
      </c>
      <c r="D245" s="107">
        <v>214</v>
      </c>
    </row>
    <row r="246" spans="1:4" ht="17.25" customHeight="1">
      <c r="A246" s="112"/>
      <c r="B246" s="104"/>
      <c r="C246" s="106" t="s">
        <v>576</v>
      </c>
      <c r="D246" s="107">
        <v>68</v>
      </c>
    </row>
    <row r="247" spans="1:4" ht="17.25" customHeight="1">
      <c r="A247" s="112"/>
      <c r="B247" s="104"/>
      <c r="C247" s="106" t="s">
        <v>577</v>
      </c>
      <c r="D247" s="107">
        <v>275</v>
      </c>
    </row>
    <row r="248" spans="1:4" ht="17.25" customHeight="1">
      <c r="A248" s="112"/>
      <c r="B248" s="104"/>
      <c r="C248" s="105" t="s">
        <v>578</v>
      </c>
      <c r="D248" s="102">
        <f>SUM(D249:D252)</f>
        <v>13056</v>
      </c>
    </row>
    <row r="249" spans="1:4" ht="17.25" customHeight="1">
      <c r="A249" s="112"/>
      <c r="B249" s="104"/>
      <c r="C249" s="106" t="s">
        <v>579</v>
      </c>
      <c r="D249" s="107">
        <v>3614</v>
      </c>
    </row>
    <row r="250" spans="1:4" ht="17.25" customHeight="1">
      <c r="A250" s="112"/>
      <c r="B250" s="104"/>
      <c r="C250" s="106" t="s">
        <v>580</v>
      </c>
      <c r="D250" s="107">
        <v>1262</v>
      </c>
    </row>
    <row r="251" spans="1:4" ht="17.25" customHeight="1">
      <c r="A251" s="112"/>
      <c r="B251" s="104"/>
      <c r="C251" s="106" t="s">
        <v>581</v>
      </c>
      <c r="D251" s="107">
        <v>6526</v>
      </c>
    </row>
    <row r="252" spans="1:4" ht="17.25" customHeight="1">
      <c r="A252" s="112"/>
      <c r="B252" s="104"/>
      <c r="C252" s="106" t="s">
        <v>582</v>
      </c>
      <c r="D252" s="107">
        <v>1654</v>
      </c>
    </row>
    <row r="253" spans="1:4" ht="17.25" customHeight="1">
      <c r="A253" s="112"/>
      <c r="B253" s="104"/>
      <c r="C253" s="105" t="s">
        <v>583</v>
      </c>
      <c r="D253" s="102">
        <f>SUM(D254:D255)</f>
        <v>2657</v>
      </c>
    </row>
    <row r="254" spans="1:4" ht="17.25" customHeight="1">
      <c r="A254" s="112"/>
      <c r="B254" s="104"/>
      <c r="C254" s="106" t="s">
        <v>584</v>
      </c>
      <c r="D254" s="107">
        <v>125</v>
      </c>
    </row>
    <row r="255" spans="1:4" ht="17.25" customHeight="1">
      <c r="A255" s="112"/>
      <c r="B255" s="104"/>
      <c r="C255" s="106" t="s">
        <v>585</v>
      </c>
      <c r="D255" s="107">
        <v>2532</v>
      </c>
    </row>
    <row r="256" spans="1:4" ht="17.25" customHeight="1">
      <c r="A256" s="112"/>
      <c r="B256" s="104"/>
      <c r="C256" s="105" t="s">
        <v>586</v>
      </c>
      <c r="D256" s="102">
        <f>SUM(D257:D260)</f>
        <v>6191</v>
      </c>
    </row>
    <row r="257" spans="1:4" ht="17.25" customHeight="1">
      <c r="A257" s="112"/>
      <c r="B257" s="104"/>
      <c r="C257" s="106" t="s">
        <v>587</v>
      </c>
      <c r="D257" s="107">
        <v>1624</v>
      </c>
    </row>
    <row r="258" spans="1:4" ht="17.25" customHeight="1">
      <c r="A258" s="112"/>
      <c r="B258" s="104"/>
      <c r="C258" s="106" t="s">
        <v>588</v>
      </c>
      <c r="D258" s="107">
        <v>230</v>
      </c>
    </row>
    <row r="259" spans="1:4" ht="17.25" customHeight="1">
      <c r="A259" s="112"/>
      <c r="B259" s="104"/>
      <c r="C259" s="106" t="s">
        <v>589</v>
      </c>
      <c r="D259" s="107">
        <v>391</v>
      </c>
    </row>
    <row r="260" spans="1:4" ht="17.25" customHeight="1">
      <c r="A260" s="112"/>
      <c r="B260" s="104"/>
      <c r="C260" s="106" t="s">
        <v>590</v>
      </c>
      <c r="D260" s="107">
        <v>3946</v>
      </c>
    </row>
    <row r="261" spans="1:4" ht="17.25" customHeight="1">
      <c r="A261" s="112"/>
      <c r="B261" s="104"/>
      <c r="C261" s="105" t="s">
        <v>591</v>
      </c>
      <c r="D261" s="102">
        <f>SUM(D262:D265)</f>
        <v>666</v>
      </c>
    </row>
    <row r="262" spans="1:4" ht="17.25" customHeight="1">
      <c r="A262" s="112"/>
      <c r="B262" s="104"/>
      <c r="C262" s="106" t="s">
        <v>592</v>
      </c>
      <c r="D262" s="107">
        <v>185</v>
      </c>
    </row>
    <row r="263" spans="1:4" ht="17.25" customHeight="1">
      <c r="A263" s="112"/>
      <c r="B263" s="104"/>
      <c r="C263" s="106" t="s">
        <v>593</v>
      </c>
      <c r="D263" s="107">
        <v>340</v>
      </c>
    </row>
    <row r="264" spans="1:4" ht="17.25" customHeight="1">
      <c r="A264" s="112"/>
      <c r="B264" s="104"/>
      <c r="C264" s="106" t="s">
        <v>594</v>
      </c>
      <c r="D264" s="107">
        <v>44</v>
      </c>
    </row>
    <row r="265" spans="1:4" ht="17.25" customHeight="1">
      <c r="A265" s="112"/>
      <c r="B265" s="104"/>
      <c r="C265" s="106" t="s">
        <v>595</v>
      </c>
      <c r="D265" s="107">
        <v>97</v>
      </c>
    </row>
    <row r="266" spans="1:4" ht="17.25" customHeight="1">
      <c r="A266" s="112"/>
      <c r="B266" s="104"/>
      <c r="C266" s="105" t="s">
        <v>596</v>
      </c>
      <c r="D266" s="102">
        <f>SUM(D267:D270)</f>
        <v>1680</v>
      </c>
    </row>
    <row r="267" spans="1:4" ht="17.25" customHeight="1">
      <c r="A267" s="112"/>
      <c r="B267" s="104"/>
      <c r="C267" s="106" t="s">
        <v>597</v>
      </c>
      <c r="D267" s="107">
        <v>345</v>
      </c>
    </row>
    <row r="268" spans="1:4" ht="17.25" customHeight="1">
      <c r="A268" s="112"/>
      <c r="B268" s="104"/>
      <c r="C268" s="106" t="s">
        <v>598</v>
      </c>
      <c r="D268" s="107">
        <v>384</v>
      </c>
    </row>
    <row r="269" spans="1:4" ht="17.25" customHeight="1">
      <c r="A269" s="112"/>
      <c r="B269" s="104"/>
      <c r="C269" s="106" t="s">
        <v>599</v>
      </c>
      <c r="D269" s="107">
        <v>637</v>
      </c>
    </row>
    <row r="270" spans="1:4" ht="17.25" customHeight="1">
      <c r="A270" s="112"/>
      <c r="B270" s="104"/>
      <c r="C270" s="106" t="s">
        <v>600</v>
      </c>
      <c r="D270" s="107">
        <v>314</v>
      </c>
    </row>
    <row r="271" spans="1:4" ht="17.25" customHeight="1">
      <c r="A271" s="112"/>
      <c r="B271" s="104"/>
      <c r="C271" s="105" t="s">
        <v>601</v>
      </c>
      <c r="D271" s="102">
        <f>SUM(D272:D276)</f>
        <v>717</v>
      </c>
    </row>
    <row r="272" spans="1:4" ht="17.25" customHeight="1">
      <c r="A272" s="112"/>
      <c r="B272" s="104"/>
      <c r="C272" s="106" t="s">
        <v>393</v>
      </c>
      <c r="D272" s="107">
        <v>106</v>
      </c>
    </row>
    <row r="273" spans="1:4" ht="17.25" customHeight="1">
      <c r="A273" s="112"/>
      <c r="B273" s="104"/>
      <c r="C273" s="106" t="s">
        <v>602</v>
      </c>
      <c r="D273" s="107">
        <v>22</v>
      </c>
    </row>
    <row r="274" spans="1:4" ht="17.25" customHeight="1">
      <c r="A274" s="112"/>
      <c r="B274" s="104"/>
      <c r="C274" s="106" t="s">
        <v>603</v>
      </c>
      <c r="D274" s="107">
        <v>38</v>
      </c>
    </row>
    <row r="275" spans="1:4" ht="17.25" customHeight="1">
      <c r="A275" s="112"/>
      <c r="B275" s="104"/>
      <c r="C275" s="106" t="s">
        <v>604</v>
      </c>
      <c r="D275" s="107">
        <v>217</v>
      </c>
    </row>
    <row r="276" spans="1:4" ht="17.25" customHeight="1">
      <c r="A276" s="112"/>
      <c r="B276" s="104"/>
      <c r="C276" s="106" t="s">
        <v>605</v>
      </c>
      <c r="D276" s="107">
        <v>334</v>
      </c>
    </row>
    <row r="277" spans="1:4" ht="17.25" customHeight="1">
      <c r="A277" s="112"/>
      <c r="B277" s="104"/>
      <c r="C277" s="105" t="s">
        <v>606</v>
      </c>
      <c r="D277" s="102">
        <f>SUM(D278:D280)</f>
        <v>479</v>
      </c>
    </row>
    <row r="278" spans="1:4" ht="17.25" customHeight="1">
      <c r="A278" s="112"/>
      <c r="B278" s="104"/>
      <c r="C278" s="106" t="s">
        <v>607</v>
      </c>
      <c r="D278" s="107">
        <v>300</v>
      </c>
    </row>
    <row r="279" spans="1:4" ht="17.25" customHeight="1">
      <c r="A279" s="112"/>
      <c r="B279" s="104"/>
      <c r="C279" s="106" t="s">
        <v>608</v>
      </c>
      <c r="D279" s="107">
        <v>175</v>
      </c>
    </row>
    <row r="280" spans="1:4" ht="17.25" customHeight="1">
      <c r="A280" s="112"/>
      <c r="B280" s="104"/>
      <c r="C280" s="106" t="s">
        <v>609</v>
      </c>
      <c r="D280" s="107">
        <v>4</v>
      </c>
    </row>
    <row r="281" spans="1:4" ht="17.25" customHeight="1">
      <c r="A281" s="112"/>
      <c r="B281" s="104"/>
      <c r="C281" s="105" t="s">
        <v>610</v>
      </c>
      <c r="D281" s="102">
        <f>SUM(D282:D283)</f>
        <v>11</v>
      </c>
    </row>
    <row r="282" spans="1:4" ht="17.25" customHeight="1">
      <c r="A282" s="112"/>
      <c r="B282" s="104"/>
      <c r="C282" s="106" t="s">
        <v>394</v>
      </c>
      <c r="D282" s="107">
        <v>6</v>
      </c>
    </row>
    <row r="283" spans="1:4" ht="17.25" customHeight="1">
      <c r="A283" s="112"/>
      <c r="B283" s="104"/>
      <c r="C283" s="106" t="s">
        <v>611</v>
      </c>
      <c r="D283" s="107">
        <v>5</v>
      </c>
    </row>
    <row r="284" spans="1:4" ht="17.25" customHeight="1">
      <c r="A284" s="112"/>
      <c r="B284" s="104"/>
      <c r="C284" s="105" t="s">
        <v>612</v>
      </c>
      <c r="D284" s="102">
        <f>SUM(D285:D286)</f>
        <v>7195</v>
      </c>
    </row>
    <row r="285" spans="1:4" ht="17.25" customHeight="1">
      <c r="A285" s="112"/>
      <c r="B285" s="104"/>
      <c r="C285" s="106" t="s">
        <v>613</v>
      </c>
      <c r="D285" s="107">
        <v>1945</v>
      </c>
    </row>
    <row r="286" spans="1:4" ht="17.25" customHeight="1">
      <c r="A286" s="112"/>
      <c r="B286" s="104"/>
      <c r="C286" s="106" t="s">
        <v>614</v>
      </c>
      <c r="D286" s="107">
        <v>5250</v>
      </c>
    </row>
    <row r="287" spans="1:4" ht="17.25" customHeight="1">
      <c r="A287" s="112"/>
      <c r="B287" s="104"/>
      <c r="C287" s="105" t="s">
        <v>615</v>
      </c>
      <c r="D287" s="102">
        <f>SUM(D288:D289)</f>
        <v>332</v>
      </c>
    </row>
    <row r="288" spans="1:4" ht="17.25" customHeight="1">
      <c r="A288" s="112"/>
      <c r="B288" s="104"/>
      <c r="C288" s="106" t="s">
        <v>616</v>
      </c>
      <c r="D288" s="107">
        <v>243</v>
      </c>
    </row>
    <row r="289" spans="1:4" ht="17.25" customHeight="1">
      <c r="A289" s="112"/>
      <c r="B289" s="104"/>
      <c r="C289" s="106" t="s">
        <v>617</v>
      </c>
      <c r="D289" s="107">
        <v>89</v>
      </c>
    </row>
    <row r="290" spans="1:4" ht="17.25" customHeight="1">
      <c r="A290" s="112"/>
      <c r="B290" s="104"/>
      <c r="C290" s="105" t="s">
        <v>618</v>
      </c>
      <c r="D290" s="102">
        <f>SUM(D291:D291)</f>
        <v>2724</v>
      </c>
    </row>
    <row r="291" spans="1:4" ht="17.25" customHeight="1">
      <c r="A291" s="112"/>
      <c r="B291" s="104"/>
      <c r="C291" s="106" t="s">
        <v>619</v>
      </c>
      <c r="D291" s="107">
        <v>2724</v>
      </c>
    </row>
    <row r="292" spans="1:4" ht="17.25" customHeight="1">
      <c r="A292" s="112"/>
      <c r="B292" s="104"/>
      <c r="C292" s="105" t="s">
        <v>620</v>
      </c>
      <c r="D292" s="102">
        <f>SUM(D293:D293)</f>
        <v>62</v>
      </c>
    </row>
    <row r="293" spans="1:4" ht="17.25" customHeight="1">
      <c r="A293" s="112"/>
      <c r="B293" s="104"/>
      <c r="C293" s="106" t="s">
        <v>621</v>
      </c>
      <c r="D293" s="107">
        <v>62</v>
      </c>
    </row>
    <row r="294" spans="1:4" ht="17.25" customHeight="1">
      <c r="A294" s="112"/>
      <c r="B294" s="104"/>
      <c r="C294" s="105" t="s">
        <v>622</v>
      </c>
      <c r="D294" s="102">
        <f>SUM(D295:D297)</f>
        <v>21273</v>
      </c>
    </row>
    <row r="295" spans="1:4" ht="17.25" customHeight="1">
      <c r="A295" s="112"/>
      <c r="B295" s="104"/>
      <c r="C295" s="106" t="s">
        <v>623</v>
      </c>
      <c r="D295" s="107">
        <v>12071</v>
      </c>
    </row>
    <row r="296" spans="1:4" ht="17.25" customHeight="1">
      <c r="A296" s="112"/>
      <c r="B296" s="104"/>
      <c r="C296" s="106" t="s">
        <v>624</v>
      </c>
      <c r="D296" s="107">
        <v>9036</v>
      </c>
    </row>
    <row r="297" spans="1:4" ht="17.25" customHeight="1">
      <c r="A297" s="112"/>
      <c r="B297" s="104"/>
      <c r="C297" s="106" t="s">
        <v>625</v>
      </c>
      <c r="D297" s="107">
        <v>166</v>
      </c>
    </row>
    <row r="298" spans="1:4" ht="17.25" customHeight="1">
      <c r="A298" s="112"/>
      <c r="B298" s="104"/>
      <c r="C298" s="105" t="s">
        <v>626</v>
      </c>
      <c r="D298" s="102">
        <f>D299</f>
        <v>31</v>
      </c>
    </row>
    <row r="299" spans="1:4" ht="17.25" customHeight="1">
      <c r="A299" s="112"/>
      <c r="B299" s="104"/>
      <c r="C299" s="106" t="s">
        <v>627</v>
      </c>
      <c r="D299" s="107">
        <v>31</v>
      </c>
    </row>
    <row r="300" spans="1:4" ht="17.25" customHeight="1">
      <c r="A300" s="112"/>
      <c r="B300" s="104"/>
      <c r="C300" s="101" t="s">
        <v>628</v>
      </c>
      <c r="D300" s="102">
        <f>SUM(D301,D305,D308,D311,D317,D319,D323,D328,D331,D335,D337,D339)</f>
        <v>52333</v>
      </c>
    </row>
    <row r="301" spans="1:4" ht="17.25" customHeight="1">
      <c r="A301" s="112"/>
      <c r="B301" s="104"/>
      <c r="C301" s="105" t="s">
        <v>629</v>
      </c>
      <c r="D301" s="102">
        <f>SUM(D302:D304)</f>
        <v>1666</v>
      </c>
    </row>
    <row r="302" spans="1:4" ht="17.25" customHeight="1">
      <c r="A302" s="112"/>
      <c r="B302" s="104"/>
      <c r="C302" s="106" t="s">
        <v>393</v>
      </c>
      <c r="D302" s="107">
        <v>1400</v>
      </c>
    </row>
    <row r="303" spans="1:4" ht="17.25" customHeight="1">
      <c r="A303" s="112"/>
      <c r="B303" s="104"/>
      <c r="C303" s="106" t="s">
        <v>394</v>
      </c>
      <c r="D303" s="107">
        <v>151</v>
      </c>
    </row>
    <row r="304" spans="1:4" ht="17.25" customHeight="1">
      <c r="A304" s="112"/>
      <c r="B304" s="104"/>
      <c r="C304" s="106" t="s">
        <v>630</v>
      </c>
      <c r="D304" s="107">
        <v>115</v>
      </c>
    </row>
    <row r="305" spans="1:4" ht="17.25" customHeight="1">
      <c r="A305" s="112"/>
      <c r="B305" s="104"/>
      <c r="C305" s="105" t="s">
        <v>631</v>
      </c>
      <c r="D305" s="102">
        <f>SUM(D306:D307)</f>
        <v>484</v>
      </c>
    </row>
    <row r="306" spans="1:4" ht="17.25" customHeight="1">
      <c r="A306" s="112"/>
      <c r="B306" s="104"/>
      <c r="C306" s="106" t="s">
        <v>632</v>
      </c>
      <c r="D306" s="107">
        <v>10</v>
      </c>
    </row>
    <row r="307" spans="1:4" ht="17.25" customHeight="1">
      <c r="A307" s="112"/>
      <c r="B307" s="104"/>
      <c r="C307" s="106" t="s">
        <v>633</v>
      </c>
      <c r="D307" s="107">
        <v>474</v>
      </c>
    </row>
    <row r="308" spans="1:4" ht="17.25" customHeight="1">
      <c r="A308" s="112"/>
      <c r="B308" s="104"/>
      <c r="C308" s="105" t="s">
        <v>634</v>
      </c>
      <c r="D308" s="102">
        <f>SUM(D309:D310)</f>
        <v>2835</v>
      </c>
    </row>
    <row r="309" spans="1:4" ht="17.25" customHeight="1">
      <c r="A309" s="112"/>
      <c r="B309" s="104"/>
      <c r="C309" s="106" t="s">
        <v>635</v>
      </c>
      <c r="D309" s="107">
        <v>1700</v>
      </c>
    </row>
    <row r="310" spans="1:4" ht="17.25" customHeight="1">
      <c r="A310" s="112"/>
      <c r="B310" s="104"/>
      <c r="C310" s="106" t="s">
        <v>636</v>
      </c>
      <c r="D310" s="107">
        <v>1135</v>
      </c>
    </row>
    <row r="311" spans="1:4" ht="17.25" customHeight="1">
      <c r="A311" s="112"/>
      <c r="B311" s="104"/>
      <c r="C311" s="105" t="s">
        <v>637</v>
      </c>
      <c r="D311" s="102">
        <f>SUM(D312:D316)</f>
        <v>7755</v>
      </c>
    </row>
    <row r="312" spans="1:4" ht="17.25" customHeight="1">
      <c r="A312" s="112"/>
      <c r="B312" s="104"/>
      <c r="C312" s="106" t="s">
        <v>638</v>
      </c>
      <c r="D312" s="107">
        <v>1459</v>
      </c>
    </row>
    <row r="313" spans="1:4" ht="17.25" customHeight="1">
      <c r="A313" s="112"/>
      <c r="B313" s="104"/>
      <c r="C313" s="106" t="s">
        <v>639</v>
      </c>
      <c r="D313" s="107">
        <v>152</v>
      </c>
    </row>
    <row r="314" spans="1:4" ht="17.25" customHeight="1">
      <c r="A314" s="112"/>
      <c r="B314" s="104"/>
      <c r="C314" s="106" t="s">
        <v>640</v>
      </c>
      <c r="D314" s="107">
        <v>1886</v>
      </c>
    </row>
    <row r="315" spans="1:4" ht="17.25" customHeight="1">
      <c r="A315" s="112"/>
      <c r="B315" s="104"/>
      <c r="C315" s="106" t="s">
        <v>641</v>
      </c>
      <c r="D315" s="107">
        <v>3101</v>
      </c>
    </row>
    <row r="316" spans="1:4" ht="17.25" customHeight="1">
      <c r="A316" s="112"/>
      <c r="B316" s="104"/>
      <c r="C316" s="106" t="s">
        <v>642</v>
      </c>
      <c r="D316" s="107">
        <v>1157</v>
      </c>
    </row>
    <row r="317" spans="1:4" ht="17.25" customHeight="1">
      <c r="A317" s="112"/>
      <c r="B317" s="104"/>
      <c r="C317" s="105" t="s">
        <v>643</v>
      </c>
      <c r="D317" s="102">
        <f>SUM(D318:D318)</f>
        <v>58</v>
      </c>
    </row>
    <row r="318" spans="1:4" ht="17.25" customHeight="1">
      <c r="A318" s="112"/>
      <c r="B318" s="104"/>
      <c r="C318" s="106" t="s">
        <v>644</v>
      </c>
      <c r="D318" s="107">
        <v>58</v>
      </c>
    </row>
    <row r="319" spans="1:4" ht="17.25" customHeight="1">
      <c r="A319" s="112"/>
      <c r="B319" s="104"/>
      <c r="C319" s="105" t="s">
        <v>645</v>
      </c>
      <c r="D319" s="102">
        <f>SUM(D320:D322)</f>
        <v>2563</v>
      </c>
    </row>
    <row r="320" spans="1:4" ht="17.25" customHeight="1">
      <c r="A320" s="112"/>
      <c r="B320" s="104"/>
      <c r="C320" s="106" t="s">
        <v>646</v>
      </c>
      <c r="D320" s="107">
        <v>189</v>
      </c>
    </row>
    <row r="321" spans="1:4" ht="17.25" customHeight="1">
      <c r="A321" s="112"/>
      <c r="B321" s="104"/>
      <c r="C321" s="106" t="s">
        <v>647</v>
      </c>
      <c r="D321" s="107">
        <v>583</v>
      </c>
    </row>
    <row r="322" spans="1:4" ht="17.25" customHeight="1">
      <c r="A322" s="112"/>
      <c r="B322" s="104"/>
      <c r="C322" s="106" t="s">
        <v>648</v>
      </c>
      <c r="D322" s="107">
        <v>1791</v>
      </c>
    </row>
    <row r="323" spans="1:4" ht="17.25" customHeight="1">
      <c r="A323" s="112"/>
      <c r="B323" s="104"/>
      <c r="C323" s="105" t="s">
        <v>649</v>
      </c>
      <c r="D323" s="102">
        <f>SUM(D324:D327)</f>
        <v>270</v>
      </c>
    </row>
    <row r="324" spans="1:4" ht="17.25" customHeight="1">
      <c r="A324" s="112"/>
      <c r="B324" s="104"/>
      <c r="C324" s="106" t="s">
        <v>393</v>
      </c>
      <c r="D324" s="107">
        <v>134</v>
      </c>
    </row>
    <row r="325" spans="1:4" ht="17.25" customHeight="1">
      <c r="A325" s="112"/>
      <c r="B325" s="104"/>
      <c r="C325" s="106" t="s">
        <v>650</v>
      </c>
      <c r="D325" s="107">
        <v>5</v>
      </c>
    </row>
    <row r="326" spans="1:4" ht="17.25" customHeight="1">
      <c r="A326" s="112"/>
      <c r="B326" s="104"/>
      <c r="C326" s="106" t="s">
        <v>651</v>
      </c>
      <c r="D326" s="107">
        <v>69</v>
      </c>
    </row>
    <row r="327" spans="1:4" ht="17.25" customHeight="1">
      <c r="A327" s="112"/>
      <c r="B327" s="104"/>
      <c r="C327" s="106" t="s">
        <v>652</v>
      </c>
      <c r="D327" s="107">
        <v>62</v>
      </c>
    </row>
    <row r="328" spans="1:4" ht="17.25" customHeight="1">
      <c r="A328" s="112"/>
      <c r="B328" s="104"/>
      <c r="C328" s="105" t="s">
        <v>653</v>
      </c>
      <c r="D328" s="102">
        <f>SUM(D329:D330)</f>
        <v>3906</v>
      </c>
    </row>
    <row r="329" spans="1:4" ht="17.25" customHeight="1">
      <c r="A329" s="112"/>
      <c r="B329" s="104"/>
      <c r="C329" s="106" t="s">
        <v>654</v>
      </c>
      <c r="D329" s="107">
        <v>1216</v>
      </c>
    </row>
    <row r="330" spans="1:4" ht="17.25" customHeight="1">
      <c r="A330" s="112"/>
      <c r="B330" s="104"/>
      <c r="C330" s="106" t="s">
        <v>655</v>
      </c>
      <c r="D330" s="107">
        <v>2690</v>
      </c>
    </row>
    <row r="331" spans="1:4" ht="17.25" customHeight="1">
      <c r="A331" s="112"/>
      <c r="B331" s="104"/>
      <c r="C331" s="105" t="s">
        <v>656</v>
      </c>
      <c r="D331" s="102">
        <f>SUM(D332:D334)</f>
        <v>30861</v>
      </c>
    </row>
    <row r="332" spans="1:4" ht="17.25" customHeight="1">
      <c r="A332" s="112"/>
      <c r="B332" s="104"/>
      <c r="C332" s="106" t="s">
        <v>657</v>
      </c>
      <c r="D332" s="107">
        <v>93</v>
      </c>
    </row>
    <row r="333" spans="1:4" ht="17.25" customHeight="1">
      <c r="A333" s="112"/>
      <c r="B333" s="104"/>
      <c r="C333" s="106" t="s">
        <v>658</v>
      </c>
      <c r="D333" s="107">
        <v>30635</v>
      </c>
    </row>
    <row r="334" spans="1:4" ht="17.25" customHeight="1">
      <c r="A334" s="112"/>
      <c r="B334" s="104"/>
      <c r="C334" s="106" t="s">
        <v>659</v>
      </c>
      <c r="D334" s="107">
        <v>133</v>
      </c>
    </row>
    <row r="335" spans="1:4" ht="17.25" customHeight="1">
      <c r="A335" s="112"/>
      <c r="B335" s="104"/>
      <c r="C335" s="105" t="s">
        <v>660</v>
      </c>
      <c r="D335" s="102">
        <f>SUM(D336:D336)</f>
        <v>1539</v>
      </c>
    </row>
    <row r="336" spans="1:4" ht="17.25" customHeight="1">
      <c r="A336" s="112"/>
      <c r="B336" s="104"/>
      <c r="C336" s="106" t="s">
        <v>661</v>
      </c>
      <c r="D336" s="107">
        <v>1539</v>
      </c>
    </row>
    <row r="337" spans="1:4" ht="17.25" customHeight="1">
      <c r="A337" s="112"/>
      <c r="B337" s="104"/>
      <c r="C337" s="105" t="s">
        <v>662</v>
      </c>
      <c r="D337" s="102">
        <f>SUM(D338:D338)</f>
        <v>244</v>
      </c>
    </row>
    <row r="338" spans="1:4" ht="17.25" customHeight="1">
      <c r="A338" s="112"/>
      <c r="B338" s="104"/>
      <c r="C338" s="106" t="s">
        <v>663</v>
      </c>
      <c r="D338" s="107">
        <v>244</v>
      </c>
    </row>
    <row r="339" spans="1:4" ht="17.25" customHeight="1">
      <c r="A339" s="112"/>
      <c r="B339" s="104"/>
      <c r="C339" s="105" t="s">
        <v>664</v>
      </c>
      <c r="D339" s="102">
        <f>D340</f>
        <v>152</v>
      </c>
    </row>
    <row r="340" spans="1:4" ht="17.25" customHeight="1">
      <c r="A340" s="112"/>
      <c r="B340" s="104"/>
      <c r="C340" s="106" t="s">
        <v>665</v>
      </c>
      <c r="D340" s="107">
        <v>152</v>
      </c>
    </row>
    <row r="341" spans="1:4" ht="17.25" customHeight="1">
      <c r="A341" s="112"/>
      <c r="B341" s="104"/>
      <c r="C341" s="101" t="s">
        <v>666</v>
      </c>
      <c r="D341" s="102">
        <f>SUM(D342,D346,D348,D351,D354,D356,D359,D361,D363)</f>
        <v>7958</v>
      </c>
    </row>
    <row r="342" spans="1:4" ht="17.25" customHeight="1">
      <c r="A342" s="112"/>
      <c r="B342" s="104"/>
      <c r="C342" s="105" t="s">
        <v>667</v>
      </c>
      <c r="D342" s="102">
        <f>SUM(D343:D345)</f>
        <v>551</v>
      </c>
    </row>
    <row r="343" spans="1:4" ht="17.25" customHeight="1">
      <c r="A343" s="112"/>
      <c r="B343" s="104"/>
      <c r="C343" s="106" t="s">
        <v>393</v>
      </c>
      <c r="D343" s="107">
        <v>484</v>
      </c>
    </row>
    <row r="344" spans="1:4" ht="17.25" customHeight="1">
      <c r="A344" s="112"/>
      <c r="B344" s="104"/>
      <c r="C344" s="106" t="s">
        <v>394</v>
      </c>
      <c r="D344" s="107">
        <v>12</v>
      </c>
    </row>
    <row r="345" spans="1:4" ht="17.25" customHeight="1">
      <c r="A345" s="112"/>
      <c r="B345" s="104"/>
      <c r="C345" s="106" t="s">
        <v>668</v>
      </c>
      <c r="D345" s="107">
        <v>55</v>
      </c>
    </row>
    <row r="346" spans="1:4" ht="17.25" customHeight="1">
      <c r="A346" s="112"/>
      <c r="B346" s="104"/>
      <c r="C346" s="105" t="s">
        <v>669</v>
      </c>
      <c r="D346" s="102">
        <f>SUM(D347:D347)</f>
        <v>169</v>
      </c>
    </row>
    <row r="347" spans="1:4" ht="17.25" customHeight="1">
      <c r="A347" s="112"/>
      <c r="B347" s="104"/>
      <c r="C347" s="106" t="s">
        <v>670</v>
      </c>
      <c r="D347" s="107">
        <v>169</v>
      </c>
    </row>
    <row r="348" spans="1:4" ht="17.25" customHeight="1">
      <c r="A348" s="112"/>
      <c r="B348" s="104"/>
      <c r="C348" s="105" t="s">
        <v>671</v>
      </c>
      <c r="D348" s="102">
        <f>SUM(D349:D350)</f>
        <v>5251</v>
      </c>
    </row>
    <row r="349" spans="1:4" ht="17.25" customHeight="1">
      <c r="A349" s="112"/>
      <c r="B349" s="104"/>
      <c r="C349" s="106" t="s">
        <v>672</v>
      </c>
      <c r="D349" s="107">
        <v>3351</v>
      </c>
    </row>
    <row r="350" spans="1:4" ht="17.25" customHeight="1">
      <c r="A350" s="112"/>
      <c r="B350" s="104"/>
      <c r="C350" s="106" t="s">
        <v>673</v>
      </c>
      <c r="D350" s="107">
        <v>1900</v>
      </c>
    </row>
    <row r="351" spans="1:4" ht="17.25" customHeight="1">
      <c r="A351" s="112"/>
      <c r="B351" s="104"/>
      <c r="C351" s="105" t="s">
        <v>674</v>
      </c>
      <c r="D351" s="102">
        <f>SUM(D352:D353)</f>
        <v>690</v>
      </c>
    </row>
    <row r="352" spans="1:4" ht="17.25" customHeight="1">
      <c r="A352" s="112"/>
      <c r="B352" s="104"/>
      <c r="C352" s="106" t="s">
        <v>675</v>
      </c>
      <c r="D352" s="107">
        <v>685</v>
      </c>
    </row>
    <row r="353" spans="1:4" ht="17.25" customHeight="1">
      <c r="A353" s="112"/>
      <c r="B353" s="104"/>
      <c r="C353" s="106" t="s">
        <v>676</v>
      </c>
      <c r="D353" s="107">
        <v>5</v>
      </c>
    </row>
    <row r="354" spans="1:4" ht="17.25" customHeight="1">
      <c r="A354" s="112"/>
      <c r="B354" s="104"/>
      <c r="C354" s="105" t="s">
        <v>677</v>
      </c>
      <c r="D354" s="102">
        <f>SUM(D355:D355)</f>
        <v>192</v>
      </c>
    </row>
    <row r="355" spans="1:4" ht="17.25" customHeight="1">
      <c r="A355" s="112"/>
      <c r="B355" s="104"/>
      <c r="C355" s="106" t="s">
        <v>678</v>
      </c>
      <c r="D355" s="107">
        <v>192</v>
      </c>
    </row>
    <row r="356" spans="1:4" ht="17.25" customHeight="1">
      <c r="A356" s="112"/>
      <c r="B356" s="104"/>
      <c r="C356" s="105" t="s">
        <v>679</v>
      </c>
      <c r="D356" s="102">
        <f>SUM(D357:D358)</f>
        <v>857</v>
      </c>
    </row>
    <row r="357" spans="1:4" ht="17.25" customHeight="1">
      <c r="A357" s="112"/>
      <c r="B357" s="104"/>
      <c r="C357" s="106" t="s">
        <v>680</v>
      </c>
      <c r="D357" s="107">
        <v>853</v>
      </c>
    </row>
    <row r="358" spans="1:4" ht="17.25" customHeight="1">
      <c r="A358" s="112"/>
      <c r="B358" s="104"/>
      <c r="C358" s="106" t="s">
        <v>681</v>
      </c>
      <c r="D358" s="107">
        <v>4</v>
      </c>
    </row>
    <row r="359" spans="1:4" ht="17.25" customHeight="1">
      <c r="A359" s="112"/>
      <c r="B359" s="104"/>
      <c r="C359" s="105" t="s">
        <v>682</v>
      </c>
      <c r="D359" s="102">
        <f>SUM(D360:D360)</f>
        <v>150</v>
      </c>
    </row>
    <row r="360" spans="1:4" ht="17.25" customHeight="1">
      <c r="A360" s="112"/>
      <c r="B360" s="104"/>
      <c r="C360" s="106" t="s">
        <v>683</v>
      </c>
      <c r="D360" s="107">
        <v>150</v>
      </c>
    </row>
    <row r="361" spans="1:4" ht="17.25" customHeight="1">
      <c r="A361" s="112"/>
      <c r="B361" s="104"/>
      <c r="C361" s="105" t="s">
        <v>684</v>
      </c>
      <c r="D361" s="102">
        <f>D362</f>
        <v>48</v>
      </c>
    </row>
    <row r="362" spans="1:4" ht="17.25" customHeight="1">
      <c r="A362" s="112"/>
      <c r="B362" s="104"/>
      <c r="C362" s="106" t="s">
        <v>685</v>
      </c>
      <c r="D362" s="107">
        <v>48</v>
      </c>
    </row>
    <row r="363" spans="1:4" ht="17.25" customHeight="1">
      <c r="A363" s="112"/>
      <c r="B363" s="104"/>
      <c r="C363" s="105" t="s">
        <v>686</v>
      </c>
      <c r="D363" s="102">
        <f>D364</f>
        <v>50</v>
      </c>
    </row>
    <row r="364" spans="1:4" ht="17.25" customHeight="1">
      <c r="A364" s="112"/>
      <c r="B364" s="104"/>
      <c r="C364" s="106" t="s">
        <v>687</v>
      </c>
      <c r="D364" s="107">
        <v>50</v>
      </c>
    </row>
    <row r="365" spans="1:4" ht="17.25" customHeight="1">
      <c r="A365" s="112"/>
      <c r="B365" s="104"/>
      <c r="C365" s="101" t="s">
        <v>688</v>
      </c>
      <c r="D365" s="102">
        <f>SUM(D366,D371,D373,D376,D378)</f>
        <v>8304</v>
      </c>
    </row>
    <row r="366" spans="1:4" ht="17.25" customHeight="1">
      <c r="A366" s="112"/>
      <c r="B366" s="104"/>
      <c r="C366" s="105" t="s">
        <v>689</v>
      </c>
      <c r="D366" s="102">
        <f>SUM(D367:D370)</f>
        <v>1605</v>
      </c>
    </row>
    <row r="367" spans="1:4" ht="17.25" customHeight="1">
      <c r="A367" s="112"/>
      <c r="B367" s="104"/>
      <c r="C367" s="106" t="s">
        <v>393</v>
      </c>
      <c r="D367" s="107">
        <v>1056</v>
      </c>
    </row>
    <row r="368" spans="1:4" ht="17.25" customHeight="1">
      <c r="A368" s="112"/>
      <c r="B368" s="104"/>
      <c r="C368" s="106" t="s">
        <v>394</v>
      </c>
      <c r="D368" s="107">
        <v>71</v>
      </c>
    </row>
    <row r="369" spans="1:4" ht="17.25" customHeight="1">
      <c r="A369" s="112"/>
      <c r="B369" s="104"/>
      <c r="C369" s="106" t="s">
        <v>690</v>
      </c>
      <c r="D369" s="107">
        <v>328</v>
      </c>
    </row>
    <row r="370" spans="1:4" ht="17.25" customHeight="1">
      <c r="A370" s="112"/>
      <c r="B370" s="104"/>
      <c r="C370" s="106" t="s">
        <v>691</v>
      </c>
      <c r="D370" s="107">
        <v>150</v>
      </c>
    </row>
    <row r="371" spans="1:4" ht="17.25" customHeight="1">
      <c r="A371" s="112"/>
      <c r="B371" s="104"/>
      <c r="C371" s="105" t="s">
        <v>692</v>
      </c>
      <c r="D371" s="102">
        <f>D372</f>
        <v>2374</v>
      </c>
    </row>
    <row r="372" spans="1:4" ht="17.25" customHeight="1">
      <c r="A372" s="112"/>
      <c r="B372" s="104"/>
      <c r="C372" s="106" t="s">
        <v>693</v>
      </c>
      <c r="D372" s="107">
        <v>2374</v>
      </c>
    </row>
    <row r="373" spans="1:4" ht="17.25" customHeight="1">
      <c r="A373" s="112"/>
      <c r="B373" s="104"/>
      <c r="C373" s="105" t="s">
        <v>694</v>
      </c>
      <c r="D373" s="102">
        <f>SUM(D374:D375)</f>
        <v>1176</v>
      </c>
    </row>
    <row r="374" spans="1:4" ht="17.25" customHeight="1">
      <c r="A374" s="112"/>
      <c r="B374" s="104"/>
      <c r="C374" s="106" t="s">
        <v>695</v>
      </c>
      <c r="D374" s="107">
        <v>56</v>
      </c>
    </row>
    <row r="375" spans="1:4" ht="17.25" customHeight="1">
      <c r="A375" s="112"/>
      <c r="B375" s="104"/>
      <c r="C375" s="106" t="s">
        <v>696</v>
      </c>
      <c r="D375" s="107">
        <v>1120</v>
      </c>
    </row>
    <row r="376" spans="1:4" ht="17.25" customHeight="1">
      <c r="A376" s="112"/>
      <c r="B376" s="104"/>
      <c r="C376" s="105" t="s">
        <v>697</v>
      </c>
      <c r="D376" s="102">
        <f>D377</f>
        <v>1154</v>
      </c>
    </row>
    <row r="377" spans="1:4" ht="17.25" customHeight="1">
      <c r="A377" s="112"/>
      <c r="B377" s="104"/>
      <c r="C377" s="106" t="s">
        <v>698</v>
      </c>
      <c r="D377" s="107">
        <v>1154</v>
      </c>
    </row>
    <row r="378" spans="1:4" ht="17.25" customHeight="1">
      <c r="A378" s="112"/>
      <c r="B378" s="104"/>
      <c r="C378" s="105" t="s">
        <v>699</v>
      </c>
      <c r="D378" s="102">
        <f>D379</f>
        <v>1995</v>
      </c>
    </row>
    <row r="379" spans="1:4" ht="17.25" customHeight="1">
      <c r="A379" s="112"/>
      <c r="B379" s="104"/>
      <c r="C379" s="106" t="s">
        <v>700</v>
      </c>
      <c r="D379" s="107">
        <v>1995</v>
      </c>
    </row>
    <row r="380" spans="1:4" ht="17.25" customHeight="1">
      <c r="A380" s="112"/>
      <c r="B380" s="104"/>
      <c r="C380" s="101" t="s">
        <v>701</v>
      </c>
      <c r="D380" s="102">
        <f>SUM(D381,D399,D408,D421,D429,D433,D439,D443)</f>
        <v>57395</v>
      </c>
    </row>
    <row r="381" spans="1:4" ht="17.25" customHeight="1">
      <c r="A381" s="112"/>
      <c r="B381" s="104"/>
      <c r="C381" s="105" t="s">
        <v>702</v>
      </c>
      <c r="D381" s="102">
        <f>SUM(D382:D398)</f>
        <v>20482</v>
      </c>
    </row>
    <row r="382" spans="1:4" ht="17.25" customHeight="1">
      <c r="A382" s="112"/>
      <c r="B382" s="104"/>
      <c r="C382" s="106" t="s">
        <v>393</v>
      </c>
      <c r="D382" s="107">
        <v>67</v>
      </c>
    </row>
    <row r="383" spans="1:4" ht="17.25" customHeight="1">
      <c r="A383" s="112"/>
      <c r="B383" s="104"/>
      <c r="C383" s="106" t="s">
        <v>411</v>
      </c>
      <c r="D383" s="107">
        <v>3265</v>
      </c>
    </row>
    <row r="384" spans="1:4" ht="17.25" customHeight="1">
      <c r="A384" s="112"/>
      <c r="B384" s="104"/>
      <c r="C384" s="106" t="s">
        <v>703</v>
      </c>
      <c r="D384" s="107">
        <v>340</v>
      </c>
    </row>
    <row r="385" spans="1:4" ht="17.25" customHeight="1">
      <c r="A385" s="112"/>
      <c r="B385" s="104"/>
      <c r="C385" s="106" t="s">
        <v>704</v>
      </c>
      <c r="D385" s="107">
        <v>887</v>
      </c>
    </row>
    <row r="386" spans="1:4" ht="17.25" customHeight="1">
      <c r="A386" s="112"/>
      <c r="B386" s="104"/>
      <c r="C386" s="106" t="s">
        <v>705</v>
      </c>
      <c r="D386" s="107">
        <v>96</v>
      </c>
    </row>
    <row r="387" spans="1:4" ht="17.25" customHeight="1">
      <c r="A387" s="112"/>
      <c r="B387" s="104"/>
      <c r="C387" s="106" t="s">
        <v>706</v>
      </c>
      <c r="D387" s="107">
        <v>19</v>
      </c>
    </row>
    <row r="388" spans="1:4" ht="17.25" customHeight="1">
      <c r="A388" s="112"/>
      <c r="B388" s="104"/>
      <c r="C388" s="106" t="s">
        <v>707</v>
      </c>
      <c r="D388" s="107">
        <v>11</v>
      </c>
    </row>
    <row r="389" spans="1:4" ht="17.25" customHeight="1">
      <c r="A389" s="112"/>
      <c r="B389" s="104"/>
      <c r="C389" s="106" t="s">
        <v>708</v>
      </c>
      <c r="D389" s="107">
        <v>5</v>
      </c>
    </row>
    <row r="390" spans="1:4" ht="17.25" customHeight="1">
      <c r="A390" s="112"/>
      <c r="B390" s="104"/>
      <c r="C390" s="106" t="s">
        <v>709</v>
      </c>
      <c r="D390" s="107">
        <v>236</v>
      </c>
    </row>
    <row r="391" spans="1:4" ht="17.25" customHeight="1">
      <c r="A391" s="112"/>
      <c r="B391" s="104"/>
      <c r="C391" s="106" t="s">
        <v>710</v>
      </c>
      <c r="D391" s="107">
        <v>692</v>
      </c>
    </row>
    <row r="392" spans="1:4" ht="17.25" customHeight="1">
      <c r="A392" s="112"/>
      <c r="B392" s="104"/>
      <c r="C392" s="106" t="s">
        <v>711</v>
      </c>
      <c r="D392" s="107">
        <v>131</v>
      </c>
    </row>
    <row r="393" spans="1:4" ht="17.25" customHeight="1">
      <c r="A393" s="112"/>
      <c r="B393" s="104"/>
      <c r="C393" s="106" t="s">
        <v>712</v>
      </c>
      <c r="D393" s="107">
        <v>240</v>
      </c>
    </row>
    <row r="394" spans="1:4" ht="17.25" customHeight="1">
      <c r="A394" s="112"/>
      <c r="B394" s="104"/>
      <c r="C394" s="106" t="s">
        <v>713</v>
      </c>
      <c r="D394" s="107">
        <v>39</v>
      </c>
    </row>
    <row r="395" spans="1:4" ht="17.25" customHeight="1">
      <c r="A395" s="112"/>
      <c r="B395" s="104"/>
      <c r="C395" s="106" t="s">
        <v>714</v>
      </c>
      <c r="D395" s="107">
        <v>3839</v>
      </c>
    </row>
    <row r="396" spans="1:4" ht="17.25" customHeight="1">
      <c r="A396" s="112"/>
      <c r="B396" s="104"/>
      <c r="C396" s="106" t="s">
        <v>715</v>
      </c>
      <c r="D396" s="107">
        <v>300</v>
      </c>
    </row>
    <row r="397" spans="1:4" ht="17.25" customHeight="1">
      <c r="A397" s="112"/>
      <c r="B397" s="104"/>
      <c r="C397" s="106" t="s">
        <v>716</v>
      </c>
      <c r="D397" s="107">
        <v>6</v>
      </c>
    </row>
    <row r="398" spans="1:4" ht="17.25" customHeight="1">
      <c r="A398" s="112"/>
      <c r="B398" s="104"/>
      <c r="C398" s="106" t="s">
        <v>717</v>
      </c>
      <c r="D398" s="107">
        <v>10309</v>
      </c>
    </row>
    <row r="399" spans="1:4" ht="17.25" customHeight="1">
      <c r="A399" s="112"/>
      <c r="B399" s="104"/>
      <c r="C399" s="105" t="s">
        <v>718</v>
      </c>
      <c r="D399" s="102">
        <f>SUM(D400:D407)</f>
        <v>6295</v>
      </c>
    </row>
    <row r="400" spans="1:4" ht="17.25" customHeight="1">
      <c r="A400" s="112"/>
      <c r="B400" s="104"/>
      <c r="C400" s="106" t="s">
        <v>719</v>
      </c>
      <c r="D400" s="107">
        <v>1509</v>
      </c>
    </row>
    <row r="401" spans="1:4" ht="17.25" customHeight="1">
      <c r="A401" s="112"/>
      <c r="B401" s="104"/>
      <c r="C401" s="106" t="s">
        <v>720</v>
      </c>
      <c r="D401" s="107">
        <v>746</v>
      </c>
    </row>
    <row r="402" spans="1:4" ht="17.25" customHeight="1">
      <c r="A402" s="112"/>
      <c r="B402" s="104"/>
      <c r="C402" s="106" t="s">
        <v>721</v>
      </c>
      <c r="D402" s="107">
        <v>35</v>
      </c>
    </row>
    <row r="403" spans="1:4" ht="17.25" customHeight="1">
      <c r="A403" s="112"/>
      <c r="B403" s="104"/>
      <c r="C403" s="106" t="s">
        <v>722</v>
      </c>
      <c r="D403" s="107">
        <v>1604</v>
      </c>
    </row>
    <row r="404" spans="1:4" ht="17.25" customHeight="1">
      <c r="A404" s="112"/>
      <c r="B404" s="104"/>
      <c r="C404" s="106" t="s">
        <v>723</v>
      </c>
      <c r="D404" s="107">
        <v>5</v>
      </c>
    </row>
    <row r="405" spans="1:4" ht="17.25" customHeight="1">
      <c r="A405" s="112"/>
      <c r="B405" s="104"/>
      <c r="C405" s="106" t="s">
        <v>724</v>
      </c>
      <c r="D405" s="107">
        <v>76</v>
      </c>
    </row>
    <row r="406" spans="1:4" ht="17.25" customHeight="1">
      <c r="A406" s="112"/>
      <c r="B406" s="104"/>
      <c r="C406" s="106" t="s">
        <v>725</v>
      </c>
      <c r="D406" s="107">
        <v>138</v>
      </c>
    </row>
    <row r="407" spans="1:4" ht="17.25" customHeight="1">
      <c r="A407" s="112"/>
      <c r="B407" s="104"/>
      <c r="C407" s="106" t="s">
        <v>726</v>
      </c>
      <c r="D407" s="107">
        <v>2182</v>
      </c>
    </row>
    <row r="408" spans="1:4" ht="17.25" customHeight="1">
      <c r="A408" s="112"/>
      <c r="B408" s="104"/>
      <c r="C408" s="105" t="s">
        <v>727</v>
      </c>
      <c r="D408" s="102">
        <f>SUM(D409:D420)</f>
        <v>7190</v>
      </c>
    </row>
    <row r="409" spans="1:4" ht="17.25" customHeight="1">
      <c r="A409" s="112"/>
      <c r="B409" s="104"/>
      <c r="C409" s="106" t="s">
        <v>393</v>
      </c>
      <c r="D409" s="107">
        <v>335</v>
      </c>
    </row>
    <row r="410" spans="1:4" ht="17.25" customHeight="1">
      <c r="A410" s="112"/>
      <c r="B410" s="104"/>
      <c r="C410" s="106" t="s">
        <v>394</v>
      </c>
      <c r="D410" s="107">
        <v>66</v>
      </c>
    </row>
    <row r="411" spans="1:4" ht="17.25" customHeight="1">
      <c r="A411" s="112"/>
      <c r="B411" s="104"/>
      <c r="C411" s="106" t="s">
        <v>728</v>
      </c>
      <c r="D411" s="107">
        <v>2343</v>
      </c>
    </row>
    <row r="412" spans="1:4" ht="17.25" customHeight="1">
      <c r="A412" s="112"/>
      <c r="B412" s="104"/>
      <c r="C412" s="106" t="s">
        <v>729</v>
      </c>
      <c r="D412" s="107">
        <v>129</v>
      </c>
    </row>
    <row r="413" spans="1:4" ht="17.25" customHeight="1">
      <c r="A413" s="112"/>
      <c r="B413" s="104"/>
      <c r="C413" s="106" t="s">
        <v>730</v>
      </c>
      <c r="D413" s="107">
        <v>147</v>
      </c>
    </row>
    <row r="414" spans="1:4" ht="17.25" customHeight="1">
      <c r="A414" s="112"/>
      <c r="B414" s="104"/>
      <c r="C414" s="106" t="s">
        <v>731</v>
      </c>
      <c r="D414" s="107">
        <v>14</v>
      </c>
    </row>
    <row r="415" spans="1:4" ht="17.25" customHeight="1">
      <c r="A415" s="112"/>
      <c r="B415" s="104"/>
      <c r="C415" s="106" t="s">
        <v>732</v>
      </c>
      <c r="D415" s="107">
        <v>10</v>
      </c>
    </row>
    <row r="416" spans="1:4" ht="17.25" customHeight="1">
      <c r="A416" s="112"/>
      <c r="B416" s="104"/>
      <c r="C416" s="106" t="s">
        <v>733</v>
      </c>
      <c r="D416" s="107">
        <v>169</v>
      </c>
    </row>
    <row r="417" spans="1:4" ht="17.25" customHeight="1">
      <c r="A417" s="112"/>
      <c r="B417" s="104"/>
      <c r="C417" s="106" t="s">
        <v>734</v>
      </c>
      <c r="D417" s="107">
        <v>15</v>
      </c>
    </row>
    <row r="418" spans="1:4" ht="17.25" customHeight="1">
      <c r="A418" s="112"/>
      <c r="B418" s="104"/>
      <c r="C418" s="106" t="s">
        <v>735</v>
      </c>
      <c r="D418" s="107">
        <v>750</v>
      </c>
    </row>
    <row r="419" spans="1:4" ht="17.25" customHeight="1">
      <c r="A419" s="112"/>
      <c r="B419" s="104"/>
      <c r="C419" s="106" t="s">
        <v>736</v>
      </c>
      <c r="D419" s="107">
        <v>750</v>
      </c>
    </row>
    <row r="420" spans="1:4" ht="17.25" customHeight="1">
      <c r="A420" s="112"/>
      <c r="B420" s="104"/>
      <c r="C420" s="106" t="s">
        <v>737</v>
      </c>
      <c r="D420" s="107">
        <v>2462</v>
      </c>
    </row>
    <row r="421" spans="1:4" ht="17.25" customHeight="1">
      <c r="A421" s="112"/>
      <c r="B421" s="104"/>
      <c r="C421" s="105" t="s">
        <v>738</v>
      </c>
      <c r="D421" s="102">
        <f>SUM(D422:D428)</f>
        <v>6028</v>
      </c>
    </row>
    <row r="422" spans="1:4" ht="17.25" customHeight="1">
      <c r="A422" s="112"/>
      <c r="B422" s="104"/>
      <c r="C422" s="106" t="s">
        <v>393</v>
      </c>
      <c r="D422" s="107">
        <v>22</v>
      </c>
    </row>
    <row r="423" spans="1:4" ht="17.25" customHeight="1">
      <c r="A423" s="112"/>
      <c r="B423" s="104"/>
      <c r="C423" s="106" t="s">
        <v>739</v>
      </c>
      <c r="D423" s="107">
        <v>660</v>
      </c>
    </row>
    <row r="424" spans="1:4" ht="17.25" customHeight="1">
      <c r="A424" s="112"/>
      <c r="B424" s="104"/>
      <c r="C424" s="106" t="s">
        <v>740</v>
      </c>
      <c r="D424" s="107">
        <v>202</v>
      </c>
    </row>
    <row r="425" spans="1:4" ht="17.25" customHeight="1">
      <c r="A425" s="112"/>
      <c r="B425" s="104"/>
      <c r="C425" s="106" t="s">
        <v>741</v>
      </c>
      <c r="D425" s="107">
        <v>47</v>
      </c>
    </row>
    <row r="426" spans="1:4" ht="17.25" customHeight="1">
      <c r="A426" s="112"/>
      <c r="B426" s="104"/>
      <c r="C426" s="106" t="s">
        <v>742</v>
      </c>
      <c r="D426" s="107">
        <v>1397</v>
      </c>
    </row>
    <row r="427" spans="1:4" ht="17.25" customHeight="1">
      <c r="A427" s="112"/>
      <c r="B427" s="104"/>
      <c r="C427" s="106" t="s">
        <v>743</v>
      </c>
      <c r="D427" s="107">
        <v>98</v>
      </c>
    </row>
    <row r="428" spans="1:4" ht="17.25" customHeight="1">
      <c r="A428" s="112"/>
      <c r="B428" s="104"/>
      <c r="C428" s="106" t="s">
        <v>744</v>
      </c>
      <c r="D428" s="107">
        <v>3602</v>
      </c>
    </row>
    <row r="429" spans="1:4" ht="17.25" customHeight="1">
      <c r="A429" s="112"/>
      <c r="B429" s="104"/>
      <c r="C429" s="105" t="s">
        <v>745</v>
      </c>
      <c r="D429" s="102">
        <f>SUM(D430:D432)</f>
        <v>1772</v>
      </c>
    </row>
    <row r="430" spans="1:4" ht="17.25" customHeight="1">
      <c r="A430" s="112"/>
      <c r="B430" s="104"/>
      <c r="C430" s="106" t="s">
        <v>544</v>
      </c>
      <c r="D430" s="107">
        <v>215</v>
      </c>
    </row>
    <row r="431" spans="1:4" ht="17.25" customHeight="1">
      <c r="A431" s="112"/>
      <c r="B431" s="104"/>
      <c r="C431" s="106" t="s">
        <v>746</v>
      </c>
      <c r="D431" s="107">
        <v>1389</v>
      </c>
    </row>
    <row r="432" spans="1:4" ht="17.25" customHeight="1">
      <c r="A432" s="112"/>
      <c r="B432" s="104"/>
      <c r="C432" s="106" t="s">
        <v>747</v>
      </c>
      <c r="D432" s="107">
        <v>168</v>
      </c>
    </row>
    <row r="433" spans="1:4" ht="17.25" customHeight="1">
      <c r="A433" s="112"/>
      <c r="B433" s="104"/>
      <c r="C433" s="105" t="s">
        <v>748</v>
      </c>
      <c r="D433" s="102">
        <f>SUM(D434:D438)</f>
        <v>12171</v>
      </c>
    </row>
    <row r="434" spans="1:4" ht="17.25" customHeight="1">
      <c r="A434" s="112"/>
      <c r="B434" s="104"/>
      <c r="C434" s="106" t="s">
        <v>749</v>
      </c>
      <c r="D434" s="107">
        <v>3898</v>
      </c>
    </row>
    <row r="435" spans="1:4" ht="17.25" customHeight="1">
      <c r="A435" s="112"/>
      <c r="B435" s="104"/>
      <c r="C435" s="106" t="s">
        <v>750</v>
      </c>
      <c r="D435" s="107">
        <v>7377</v>
      </c>
    </row>
    <row r="436" spans="1:4" ht="17.25" customHeight="1">
      <c r="A436" s="112"/>
      <c r="B436" s="104"/>
      <c r="C436" s="106" t="s">
        <v>751</v>
      </c>
      <c r="D436" s="107">
        <v>384</v>
      </c>
    </row>
    <row r="437" spans="1:4" ht="17.25" customHeight="1">
      <c r="A437" s="112"/>
      <c r="B437" s="104"/>
      <c r="C437" s="106" t="s">
        <v>752</v>
      </c>
      <c r="D437" s="107">
        <v>116</v>
      </c>
    </row>
    <row r="438" spans="1:4" ht="17.25" customHeight="1">
      <c r="A438" s="112"/>
      <c r="B438" s="104"/>
      <c r="C438" s="106" t="s">
        <v>753</v>
      </c>
      <c r="D438" s="107">
        <v>396</v>
      </c>
    </row>
    <row r="439" spans="1:4" ht="17.25" customHeight="1">
      <c r="A439" s="112"/>
      <c r="B439" s="104"/>
      <c r="C439" s="105" t="s">
        <v>754</v>
      </c>
      <c r="D439" s="102">
        <f>SUM(D440:D442)</f>
        <v>2049</v>
      </c>
    </row>
    <row r="440" spans="1:4" ht="17.25" customHeight="1">
      <c r="A440" s="112"/>
      <c r="B440" s="104"/>
      <c r="C440" s="106" t="s">
        <v>755</v>
      </c>
      <c r="D440" s="107">
        <v>2027</v>
      </c>
    </row>
    <row r="441" spans="1:4" ht="17.25" customHeight="1">
      <c r="A441" s="112"/>
      <c r="B441" s="104"/>
      <c r="C441" s="106" t="s">
        <v>756</v>
      </c>
      <c r="D441" s="107">
        <v>3</v>
      </c>
    </row>
    <row r="442" spans="1:4" ht="17.25" customHeight="1">
      <c r="A442" s="112"/>
      <c r="B442" s="104"/>
      <c r="C442" s="106" t="s">
        <v>757</v>
      </c>
      <c r="D442" s="107">
        <v>19</v>
      </c>
    </row>
    <row r="443" spans="1:4" ht="17.25" customHeight="1">
      <c r="A443" s="112"/>
      <c r="B443" s="104"/>
      <c r="C443" s="105" t="s">
        <v>758</v>
      </c>
      <c r="D443" s="102">
        <f>D444</f>
        <v>1408</v>
      </c>
    </row>
    <row r="444" spans="1:4" ht="17.25" customHeight="1">
      <c r="A444" s="112"/>
      <c r="B444" s="104"/>
      <c r="C444" s="106" t="s">
        <v>759</v>
      </c>
      <c r="D444" s="107">
        <v>1408</v>
      </c>
    </row>
    <row r="445" spans="1:4" ht="17.25" customHeight="1">
      <c r="A445" s="112"/>
      <c r="B445" s="104"/>
      <c r="C445" s="101" t="s">
        <v>760</v>
      </c>
      <c r="D445" s="102">
        <f>SUM(D446,D455,D460)</f>
        <v>10995</v>
      </c>
    </row>
    <row r="446" spans="1:4" ht="17.25" customHeight="1">
      <c r="A446" s="112"/>
      <c r="B446" s="104"/>
      <c r="C446" s="105" t="s">
        <v>761</v>
      </c>
      <c r="D446" s="102">
        <f>SUM(D447:D454)</f>
        <v>7288</v>
      </c>
    </row>
    <row r="447" spans="1:4" ht="17.25" customHeight="1">
      <c r="A447" s="112"/>
      <c r="B447" s="104"/>
      <c r="C447" s="106" t="s">
        <v>393</v>
      </c>
      <c r="D447" s="107">
        <v>2258</v>
      </c>
    </row>
    <row r="448" spans="1:4" ht="17.25" customHeight="1">
      <c r="A448" s="112"/>
      <c r="B448" s="104"/>
      <c r="C448" s="106" t="s">
        <v>394</v>
      </c>
      <c r="D448" s="107">
        <v>500</v>
      </c>
    </row>
    <row r="449" spans="1:4" ht="17.25" customHeight="1">
      <c r="A449" s="112"/>
      <c r="B449" s="104"/>
      <c r="C449" s="106" t="s">
        <v>762</v>
      </c>
      <c r="D449" s="107">
        <v>300</v>
      </c>
    </row>
    <row r="450" spans="1:4" ht="17.25" customHeight="1">
      <c r="A450" s="112"/>
      <c r="B450" s="104"/>
      <c r="C450" s="106" t="s">
        <v>763</v>
      </c>
      <c r="D450" s="107">
        <v>890</v>
      </c>
    </row>
    <row r="451" spans="1:4" ht="17.25" customHeight="1">
      <c r="A451" s="112"/>
      <c r="B451" s="104"/>
      <c r="C451" s="106" t="s">
        <v>764</v>
      </c>
      <c r="D451" s="107">
        <v>151</v>
      </c>
    </row>
    <row r="452" spans="1:4" ht="17.25" customHeight="1">
      <c r="A452" s="112"/>
      <c r="B452" s="104"/>
      <c r="C452" s="106" t="s">
        <v>765</v>
      </c>
      <c r="D452" s="107">
        <v>6</v>
      </c>
    </row>
    <row r="453" spans="1:4" ht="17.25" customHeight="1">
      <c r="A453" s="112"/>
      <c r="B453" s="104"/>
      <c r="C453" s="106" t="s">
        <v>766</v>
      </c>
      <c r="D453" s="107">
        <v>32</v>
      </c>
    </row>
    <row r="454" spans="1:4" ht="17.25" customHeight="1">
      <c r="A454" s="112"/>
      <c r="B454" s="104"/>
      <c r="C454" s="106" t="s">
        <v>767</v>
      </c>
      <c r="D454" s="107">
        <v>3151</v>
      </c>
    </row>
    <row r="455" spans="1:4" ht="17.25" customHeight="1">
      <c r="A455" s="112"/>
      <c r="B455" s="104"/>
      <c r="C455" s="105" t="s">
        <v>768</v>
      </c>
      <c r="D455" s="102">
        <f>SUM(D456:D459)</f>
        <v>857</v>
      </c>
    </row>
    <row r="456" spans="1:4" ht="17.25" customHeight="1">
      <c r="A456" s="112"/>
      <c r="B456" s="104"/>
      <c r="C456" s="106" t="s">
        <v>769</v>
      </c>
      <c r="D456" s="107">
        <v>61</v>
      </c>
    </row>
    <row r="457" spans="1:4" ht="17.25" customHeight="1">
      <c r="A457" s="112"/>
      <c r="B457" s="104"/>
      <c r="C457" s="106" t="s">
        <v>770</v>
      </c>
      <c r="D457" s="107">
        <v>339</v>
      </c>
    </row>
    <row r="458" spans="1:4" ht="17.25" customHeight="1">
      <c r="A458" s="112"/>
      <c r="B458" s="104"/>
      <c r="C458" s="106" t="s">
        <v>771</v>
      </c>
      <c r="D458" s="107">
        <v>72</v>
      </c>
    </row>
    <row r="459" spans="1:4" ht="17.25" customHeight="1">
      <c r="A459" s="112"/>
      <c r="B459" s="104"/>
      <c r="C459" s="106" t="s">
        <v>772</v>
      </c>
      <c r="D459" s="107">
        <v>385</v>
      </c>
    </row>
    <row r="460" spans="1:4" ht="17.25" customHeight="1">
      <c r="A460" s="112"/>
      <c r="B460" s="104"/>
      <c r="C460" s="105" t="s">
        <v>773</v>
      </c>
      <c r="D460" s="102">
        <f>SUM(D461:D461)</f>
        <v>2850</v>
      </c>
    </row>
    <row r="461" spans="1:4" ht="17.25" customHeight="1">
      <c r="A461" s="112"/>
      <c r="B461" s="104"/>
      <c r="C461" s="106" t="s">
        <v>774</v>
      </c>
      <c r="D461" s="107">
        <v>2850</v>
      </c>
    </row>
    <row r="462" spans="1:4" ht="17.25" customHeight="1">
      <c r="A462" s="112"/>
      <c r="B462" s="104"/>
      <c r="C462" s="101" t="s">
        <v>775</v>
      </c>
      <c r="D462" s="102">
        <f>SUM(D463,D465,D470,D473)</f>
        <v>1479</v>
      </c>
    </row>
    <row r="463" spans="1:4" ht="17.25" customHeight="1">
      <c r="A463" s="112"/>
      <c r="B463" s="104"/>
      <c r="C463" s="105" t="s">
        <v>776</v>
      </c>
      <c r="D463" s="102">
        <f>SUM(D464:D464)</f>
        <v>30</v>
      </c>
    </row>
    <row r="464" spans="1:4" ht="17.25" customHeight="1">
      <c r="A464" s="112"/>
      <c r="B464" s="104"/>
      <c r="C464" s="106" t="s">
        <v>777</v>
      </c>
      <c r="D464" s="107">
        <v>30</v>
      </c>
    </row>
    <row r="465" spans="1:4" ht="17.25" customHeight="1">
      <c r="A465" s="112"/>
      <c r="B465" s="104"/>
      <c r="C465" s="105" t="s">
        <v>778</v>
      </c>
      <c r="D465" s="102">
        <f>SUM(D466:D469)</f>
        <v>364</v>
      </c>
    </row>
    <row r="466" spans="1:4" ht="17.25" customHeight="1">
      <c r="A466" s="112"/>
      <c r="B466" s="104"/>
      <c r="C466" s="106" t="s">
        <v>393</v>
      </c>
      <c r="D466" s="107">
        <v>277</v>
      </c>
    </row>
    <row r="467" spans="1:4" ht="17.25" customHeight="1">
      <c r="A467" s="112"/>
      <c r="B467" s="104"/>
      <c r="C467" s="106" t="s">
        <v>394</v>
      </c>
      <c r="D467" s="107">
        <v>10</v>
      </c>
    </row>
    <row r="468" spans="1:4" ht="17.25" customHeight="1">
      <c r="A468" s="112"/>
      <c r="B468" s="104"/>
      <c r="C468" s="106" t="s">
        <v>779</v>
      </c>
      <c r="D468" s="107">
        <v>21</v>
      </c>
    </row>
    <row r="469" spans="1:4" ht="17.25" customHeight="1">
      <c r="A469" s="112"/>
      <c r="B469" s="104"/>
      <c r="C469" s="106" t="s">
        <v>780</v>
      </c>
      <c r="D469" s="107">
        <v>56</v>
      </c>
    </row>
    <row r="470" spans="1:4" ht="17.25" customHeight="1">
      <c r="A470" s="112"/>
      <c r="B470" s="104"/>
      <c r="C470" s="105" t="s">
        <v>781</v>
      </c>
      <c r="D470" s="102">
        <f>SUM(D471:D472)</f>
        <v>137</v>
      </c>
    </row>
    <row r="471" spans="1:4" ht="17.25" customHeight="1">
      <c r="A471" s="112"/>
      <c r="B471" s="104"/>
      <c r="C471" s="106" t="s">
        <v>782</v>
      </c>
      <c r="D471" s="107">
        <v>60</v>
      </c>
    </row>
    <row r="472" spans="1:4" ht="17.25" customHeight="1">
      <c r="A472" s="112"/>
      <c r="B472" s="104"/>
      <c r="C472" s="106" t="s">
        <v>783</v>
      </c>
      <c r="D472" s="107">
        <v>77</v>
      </c>
    </row>
    <row r="473" spans="1:4" ht="17.25" customHeight="1">
      <c r="A473" s="112"/>
      <c r="B473" s="104"/>
      <c r="C473" s="105" t="s">
        <v>784</v>
      </c>
      <c r="D473" s="102">
        <f>SUM(D474:D475)</f>
        <v>948</v>
      </c>
    </row>
    <row r="474" spans="1:4" ht="17.25" customHeight="1">
      <c r="A474" s="112"/>
      <c r="B474" s="104"/>
      <c r="C474" s="106" t="s">
        <v>785</v>
      </c>
      <c r="D474" s="107">
        <v>900</v>
      </c>
    </row>
    <row r="475" spans="1:4" ht="17.25" customHeight="1">
      <c r="A475" s="112"/>
      <c r="B475" s="104"/>
      <c r="C475" s="106" t="s">
        <v>786</v>
      </c>
      <c r="D475" s="107">
        <v>48</v>
      </c>
    </row>
    <row r="476" spans="1:4" ht="17.25" customHeight="1">
      <c r="A476" s="112"/>
      <c r="B476" s="104"/>
      <c r="C476" s="101" t="s">
        <v>787</v>
      </c>
      <c r="D476" s="102">
        <f>SUM(D477,D481,D486)</f>
        <v>1268</v>
      </c>
    </row>
    <row r="477" spans="1:4" ht="17.25" customHeight="1">
      <c r="A477" s="112"/>
      <c r="B477" s="104"/>
      <c r="C477" s="105" t="s">
        <v>788</v>
      </c>
      <c r="D477" s="102">
        <f>SUM(D478:D480)</f>
        <v>804</v>
      </c>
    </row>
    <row r="478" spans="1:4" ht="17.25" customHeight="1">
      <c r="A478" s="112"/>
      <c r="B478" s="104"/>
      <c r="C478" s="106" t="s">
        <v>394</v>
      </c>
      <c r="D478" s="107">
        <v>93</v>
      </c>
    </row>
    <row r="479" spans="1:4" ht="17.25" customHeight="1">
      <c r="A479" s="112"/>
      <c r="B479" s="104"/>
      <c r="C479" s="106" t="s">
        <v>411</v>
      </c>
      <c r="D479" s="107">
        <v>309</v>
      </c>
    </row>
    <row r="480" spans="1:4" ht="17.25" customHeight="1">
      <c r="A480" s="112"/>
      <c r="B480" s="104"/>
      <c r="C480" s="106" t="s">
        <v>789</v>
      </c>
      <c r="D480" s="107">
        <v>402</v>
      </c>
    </row>
    <row r="481" spans="1:4" ht="17.25" customHeight="1">
      <c r="A481" s="112"/>
      <c r="B481" s="104"/>
      <c r="C481" s="105" t="s">
        <v>790</v>
      </c>
      <c r="D481" s="102">
        <f>SUM(D482:D485)</f>
        <v>224</v>
      </c>
    </row>
    <row r="482" spans="1:4" ht="17.25" customHeight="1">
      <c r="A482" s="112"/>
      <c r="B482" s="104"/>
      <c r="C482" s="106" t="s">
        <v>393</v>
      </c>
      <c r="D482" s="107">
        <v>43</v>
      </c>
    </row>
    <row r="483" spans="1:4" ht="17.25" customHeight="1">
      <c r="A483" s="112"/>
      <c r="B483" s="104"/>
      <c r="C483" s="106" t="s">
        <v>394</v>
      </c>
      <c r="D483" s="107">
        <v>50</v>
      </c>
    </row>
    <row r="484" spans="1:4" ht="17.25" customHeight="1">
      <c r="A484" s="113" t="s">
        <v>34</v>
      </c>
      <c r="B484" s="100">
        <f>B485+B491+B509</f>
        <v>255060</v>
      </c>
      <c r="C484" s="106" t="s">
        <v>791</v>
      </c>
      <c r="D484" s="107">
        <v>35</v>
      </c>
    </row>
    <row r="485" spans="1:4" ht="17.25" customHeight="1">
      <c r="A485" s="113" t="s">
        <v>35</v>
      </c>
      <c r="B485" s="100">
        <f>SUM(B486:B490)</f>
        <v>8320</v>
      </c>
      <c r="C485" s="106" t="s">
        <v>792</v>
      </c>
      <c r="D485" s="107">
        <v>96</v>
      </c>
    </row>
    <row r="486" spans="1:4" ht="17.25" customHeight="1">
      <c r="A486" s="114" t="s">
        <v>36</v>
      </c>
      <c r="B486" s="104">
        <v>1329</v>
      </c>
      <c r="C486" s="105" t="s">
        <v>793</v>
      </c>
      <c r="D486" s="102">
        <f>SUM(D487:D487)</f>
        <v>240</v>
      </c>
    </row>
    <row r="487" spans="1:4" ht="17.25" customHeight="1">
      <c r="A487" s="114" t="s">
        <v>37</v>
      </c>
      <c r="B487" s="104">
        <v>590</v>
      </c>
      <c r="C487" s="106" t="s">
        <v>794</v>
      </c>
      <c r="D487" s="107">
        <v>240</v>
      </c>
    </row>
    <row r="488" spans="1:4" ht="17.25" customHeight="1">
      <c r="A488" s="114" t="s">
        <v>38</v>
      </c>
      <c r="B488" s="104">
        <v>1762</v>
      </c>
      <c r="C488" s="101" t="s">
        <v>795</v>
      </c>
      <c r="D488" s="102">
        <f>SUM(D489,D491)</f>
        <v>69</v>
      </c>
    </row>
    <row r="489" spans="1:4" ht="17.25" customHeight="1">
      <c r="A489" s="114" t="s">
        <v>796</v>
      </c>
      <c r="B489" s="104">
        <v>2936</v>
      </c>
      <c r="C489" s="105" t="s">
        <v>797</v>
      </c>
      <c r="D489" s="102">
        <f>SUM(D490:D490)</f>
        <v>57</v>
      </c>
    </row>
    <row r="490" spans="1:4" ht="17.25" customHeight="1">
      <c r="A490" s="114" t="s">
        <v>798</v>
      </c>
      <c r="B490" s="104">
        <v>1703</v>
      </c>
      <c r="C490" s="106" t="s">
        <v>799</v>
      </c>
      <c r="D490" s="107">
        <v>57</v>
      </c>
    </row>
    <row r="491" spans="1:4" ht="17.25" customHeight="1">
      <c r="A491" s="115" t="s">
        <v>39</v>
      </c>
      <c r="B491" s="100">
        <f>SUM(B492:B508)</f>
        <v>171821</v>
      </c>
      <c r="C491" s="105" t="s">
        <v>800</v>
      </c>
      <c r="D491" s="102">
        <f>D492</f>
        <v>12</v>
      </c>
    </row>
    <row r="492" spans="1:4" ht="17.25" customHeight="1">
      <c r="A492" s="112" t="s">
        <v>40</v>
      </c>
      <c r="B492" s="116">
        <v>745</v>
      </c>
      <c r="C492" s="106" t="s">
        <v>801</v>
      </c>
      <c r="D492" s="107">
        <v>12</v>
      </c>
    </row>
    <row r="493" spans="1:4" ht="17.25" customHeight="1">
      <c r="A493" s="112" t="s">
        <v>41</v>
      </c>
      <c r="B493" s="116">
        <v>51159</v>
      </c>
      <c r="C493" s="101" t="s">
        <v>802</v>
      </c>
      <c r="D493" s="102">
        <f>SUM(D494,D502)</f>
        <v>3805</v>
      </c>
    </row>
    <row r="494" spans="1:4" ht="17.25" customHeight="1">
      <c r="A494" s="112" t="s">
        <v>803</v>
      </c>
      <c r="B494" s="117">
        <v>18901</v>
      </c>
      <c r="C494" s="105" t="s">
        <v>804</v>
      </c>
      <c r="D494" s="102">
        <f>SUM(D495:D501)</f>
        <v>3652</v>
      </c>
    </row>
    <row r="495" spans="1:4" ht="17.25" customHeight="1">
      <c r="A495" s="112" t="s">
        <v>805</v>
      </c>
      <c r="B495" s="117">
        <v>3381</v>
      </c>
      <c r="C495" s="106" t="s">
        <v>393</v>
      </c>
      <c r="D495" s="107">
        <v>1237</v>
      </c>
    </row>
    <row r="496" spans="1:4" ht="17.25" customHeight="1">
      <c r="A496" s="112" t="s">
        <v>806</v>
      </c>
      <c r="B496" s="117">
        <v>410</v>
      </c>
      <c r="C496" s="106" t="s">
        <v>394</v>
      </c>
      <c r="D496" s="107">
        <v>152</v>
      </c>
    </row>
    <row r="497" spans="1:4" ht="17.25" customHeight="1">
      <c r="A497" s="112" t="s">
        <v>807</v>
      </c>
      <c r="B497" s="117">
        <v>96</v>
      </c>
      <c r="C497" s="106" t="s">
        <v>808</v>
      </c>
      <c r="D497" s="107">
        <v>26</v>
      </c>
    </row>
    <row r="498" spans="1:4" ht="17.25" customHeight="1">
      <c r="A498" s="112" t="s">
        <v>42</v>
      </c>
      <c r="B498" s="117">
        <v>1383</v>
      </c>
      <c r="C498" s="106" t="s">
        <v>809</v>
      </c>
      <c r="D498" s="107">
        <v>360</v>
      </c>
    </row>
    <row r="499" spans="1:4" ht="17.25" customHeight="1">
      <c r="A499" s="112" t="s">
        <v>43</v>
      </c>
      <c r="B499" s="117">
        <v>12733</v>
      </c>
      <c r="C499" s="106" t="s">
        <v>810</v>
      </c>
      <c r="D499" s="107">
        <v>1617</v>
      </c>
    </row>
    <row r="500" spans="1:4" ht="17.25" customHeight="1">
      <c r="A500" s="112" t="s">
        <v>44</v>
      </c>
      <c r="B500" s="117">
        <v>20201</v>
      </c>
      <c r="C500" s="106" t="s">
        <v>811</v>
      </c>
      <c r="D500" s="107">
        <v>158</v>
      </c>
    </row>
    <row r="501" spans="1:4" ht="17.25" customHeight="1">
      <c r="A501" s="112" t="s">
        <v>45</v>
      </c>
      <c r="B501" s="116">
        <v>28130</v>
      </c>
      <c r="C501" s="106" t="s">
        <v>812</v>
      </c>
      <c r="D501" s="107">
        <v>102</v>
      </c>
    </row>
    <row r="502" spans="1:4" ht="17.25" customHeight="1">
      <c r="A502" s="112" t="s">
        <v>46</v>
      </c>
      <c r="B502" s="117">
        <v>2941</v>
      </c>
      <c r="C502" s="105" t="s">
        <v>813</v>
      </c>
      <c r="D502" s="102">
        <f>SUM(D503:D506)</f>
        <v>153</v>
      </c>
    </row>
    <row r="503" spans="1:4" ht="17.25" customHeight="1">
      <c r="A503" s="112" t="s">
        <v>47</v>
      </c>
      <c r="B503" s="117">
        <v>3255</v>
      </c>
      <c r="C503" s="106" t="s">
        <v>394</v>
      </c>
      <c r="D503" s="107">
        <v>4</v>
      </c>
    </row>
    <row r="504" spans="1:4" ht="17.25" customHeight="1">
      <c r="A504" s="112" t="s">
        <v>48</v>
      </c>
      <c r="B504" s="117">
        <v>4756</v>
      </c>
      <c r="C504" s="106" t="s">
        <v>814</v>
      </c>
      <c r="D504" s="107">
        <v>89</v>
      </c>
    </row>
    <row r="505" spans="1:4" ht="17.25" customHeight="1">
      <c r="A505" s="112" t="s">
        <v>49</v>
      </c>
      <c r="B505" s="117">
        <v>15596</v>
      </c>
      <c r="C505" s="106" t="s">
        <v>815</v>
      </c>
      <c r="D505" s="107">
        <v>30</v>
      </c>
    </row>
    <row r="506" spans="1:4" ht="17.25" customHeight="1">
      <c r="A506" s="118" t="s">
        <v>816</v>
      </c>
      <c r="B506" s="104">
        <v>240</v>
      </c>
      <c r="C506" s="106" t="s">
        <v>817</v>
      </c>
      <c r="D506" s="107">
        <v>30</v>
      </c>
    </row>
    <row r="507" spans="1:4" ht="17.25" customHeight="1">
      <c r="A507" s="118" t="s">
        <v>818</v>
      </c>
      <c r="B507" s="104">
        <v>2871</v>
      </c>
      <c r="C507" s="101" t="s">
        <v>819</v>
      </c>
      <c r="D507" s="102">
        <f>SUM(D508,D513,D515)</f>
        <v>16194</v>
      </c>
    </row>
    <row r="508" spans="1:4" ht="17.25" customHeight="1">
      <c r="A508" s="112" t="s">
        <v>820</v>
      </c>
      <c r="B508" s="104">
        <v>5023</v>
      </c>
      <c r="C508" s="105" t="s">
        <v>821</v>
      </c>
      <c r="D508" s="102">
        <f>SUM(D509:D512)</f>
        <v>11640</v>
      </c>
    </row>
    <row r="509" spans="1:4" ht="17.25" customHeight="1">
      <c r="A509" s="119" t="s">
        <v>50</v>
      </c>
      <c r="B509" s="100">
        <f>SUM(B510:B526)</f>
        <v>74919</v>
      </c>
      <c r="C509" s="106" t="s">
        <v>822</v>
      </c>
      <c r="D509" s="107">
        <v>5717</v>
      </c>
    </row>
    <row r="510" spans="1:4" ht="17.25" customHeight="1">
      <c r="A510" s="118" t="s">
        <v>51</v>
      </c>
      <c r="B510" s="117">
        <v>948</v>
      </c>
      <c r="C510" s="106" t="s">
        <v>823</v>
      </c>
      <c r="D510" s="107">
        <v>1999</v>
      </c>
    </row>
    <row r="511" spans="1:4" ht="17.25" customHeight="1">
      <c r="A511" s="118" t="s">
        <v>52</v>
      </c>
      <c r="B511" s="117">
        <v>1228</v>
      </c>
      <c r="C511" s="106" t="s">
        <v>824</v>
      </c>
      <c r="D511" s="107">
        <v>843</v>
      </c>
    </row>
    <row r="512" spans="1:4" ht="17.25" customHeight="1">
      <c r="A512" s="118" t="s">
        <v>53</v>
      </c>
      <c r="B512" s="117">
        <v>7250</v>
      </c>
      <c r="C512" s="106" t="s">
        <v>825</v>
      </c>
      <c r="D512" s="107">
        <v>3081</v>
      </c>
    </row>
    <row r="513" spans="1:4" ht="17.25" customHeight="1">
      <c r="A513" s="118" t="s">
        <v>54</v>
      </c>
      <c r="B513" s="117">
        <v>100</v>
      </c>
      <c r="C513" s="105" t="s">
        <v>826</v>
      </c>
      <c r="D513" s="102">
        <f>SUM(D514:D514)</f>
        <v>3387</v>
      </c>
    </row>
    <row r="514" spans="1:4" ht="17.25" customHeight="1">
      <c r="A514" s="118" t="s">
        <v>55</v>
      </c>
      <c r="B514" s="117">
        <v>1205</v>
      </c>
      <c r="C514" s="106" t="s">
        <v>827</v>
      </c>
      <c r="D514" s="107">
        <v>3387</v>
      </c>
    </row>
    <row r="515" spans="1:4" ht="17.25" customHeight="1">
      <c r="A515" s="118" t="s">
        <v>56</v>
      </c>
      <c r="B515" s="117">
        <v>15096</v>
      </c>
      <c r="C515" s="105" t="s">
        <v>828</v>
      </c>
      <c r="D515" s="102">
        <f>SUM(D516:D516)</f>
        <v>1167</v>
      </c>
    </row>
    <row r="516" spans="1:4" ht="17.25" customHeight="1">
      <c r="A516" s="118" t="s">
        <v>829</v>
      </c>
      <c r="B516" s="117">
        <v>6069</v>
      </c>
      <c r="C516" s="106" t="s">
        <v>830</v>
      </c>
      <c r="D516" s="107">
        <v>1167</v>
      </c>
    </row>
    <row r="517" spans="1:4" ht="17.25" customHeight="1">
      <c r="A517" s="118" t="s">
        <v>57</v>
      </c>
      <c r="B517" s="117">
        <v>4112</v>
      </c>
      <c r="C517" s="101" t="s">
        <v>831</v>
      </c>
      <c r="D517" s="102">
        <f>SUM(D518,D521,D524)</f>
        <v>577</v>
      </c>
    </row>
    <row r="518" spans="1:4" ht="17.25" customHeight="1">
      <c r="A518" s="118" t="s">
        <v>58</v>
      </c>
      <c r="B518" s="117">
        <v>2385</v>
      </c>
      <c r="C518" s="105" t="s">
        <v>832</v>
      </c>
      <c r="D518" s="102">
        <f>SUM(D519:D520)</f>
        <v>465</v>
      </c>
    </row>
    <row r="519" spans="1:4" ht="17.25" customHeight="1">
      <c r="A519" s="118" t="s">
        <v>59</v>
      </c>
      <c r="B519" s="117">
        <v>23614</v>
      </c>
      <c r="C519" s="106" t="s">
        <v>833</v>
      </c>
      <c r="D519" s="107">
        <v>91</v>
      </c>
    </row>
    <row r="520" spans="1:4" ht="17.25" customHeight="1">
      <c r="A520" s="118" t="s">
        <v>60</v>
      </c>
      <c r="B520" s="117">
        <v>5325</v>
      </c>
      <c r="C520" s="106" t="s">
        <v>834</v>
      </c>
      <c r="D520" s="107">
        <v>374</v>
      </c>
    </row>
    <row r="521" spans="1:4" ht="17.25" customHeight="1">
      <c r="A521" s="118" t="s">
        <v>61</v>
      </c>
      <c r="B521" s="117">
        <v>1136</v>
      </c>
      <c r="C521" s="105" t="s">
        <v>835</v>
      </c>
      <c r="D521" s="102">
        <f>SUM(D522:D523)</f>
        <v>84</v>
      </c>
    </row>
    <row r="522" spans="1:4" ht="17.25" customHeight="1">
      <c r="A522" s="118" t="s">
        <v>62</v>
      </c>
      <c r="B522" s="117">
        <v>429</v>
      </c>
      <c r="C522" s="106" t="s">
        <v>411</v>
      </c>
      <c r="D522" s="107">
        <v>81</v>
      </c>
    </row>
    <row r="523" spans="1:4" ht="17.25" customHeight="1">
      <c r="A523" s="118" t="s">
        <v>63</v>
      </c>
      <c r="B523" s="117">
        <v>-5788</v>
      </c>
      <c r="C523" s="106" t="s">
        <v>836</v>
      </c>
      <c r="D523" s="107">
        <v>3</v>
      </c>
    </row>
    <row r="524" spans="1:4" ht="17.25" customHeight="1">
      <c r="A524" s="118" t="s">
        <v>64</v>
      </c>
      <c r="B524" s="117">
        <v>11391</v>
      </c>
      <c r="C524" s="105" t="s">
        <v>837</v>
      </c>
      <c r="D524" s="102">
        <f>SUM(D525:D525)</f>
        <v>28</v>
      </c>
    </row>
    <row r="525" spans="1:4" ht="17.25" customHeight="1">
      <c r="A525" s="118" t="s">
        <v>65</v>
      </c>
      <c r="B525" s="117">
        <v>331</v>
      </c>
      <c r="C525" s="106" t="s">
        <v>838</v>
      </c>
      <c r="D525" s="107">
        <v>28</v>
      </c>
    </row>
    <row r="526" spans="1:4" ht="17.25" customHeight="1">
      <c r="A526" s="118" t="s">
        <v>66</v>
      </c>
      <c r="B526" s="120">
        <v>88</v>
      </c>
      <c r="C526" s="101" t="s">
        <v>839</v>
      </c>
      <c r="D526" s="102">
        <f>D527</f>
        <v>4477</v>
      </c>
    </row>
    <row r="527" spans="1:4" ht="17.25" customHeight="1">
      <c r="A527" s="115" t="s">
        <v>67</v>
      </c>
      <c r="B527" s="100">
        <v>60694</v>
      </c>
      <c r="C527" s="106" t="s">
        <v>840</v>
      </c>
      <c r="D527" s="107">
        <v>4477</v>
      </c>
    </row>
    <row r="528" spans="1:4" ht="17.25" customHeight="1">
      <c r="A528" s="108"/>
      <c r="B528" s="104"/>
      <c r="C528" s="121" t="s">
        <v>841</v>
      </c>
      <c r="D528" s="122">
        <f>SUM(D6,D136,D174,D200,D216,D235,D300,D341,D365,D380,D445,D462,D476,D488,D493,D507,D517,D526)</f>
        <v>369619</v>
      </c>
    </row>
    <row r="529" spans="1:4" ht="17.25" customHeight="1">
      <c r="A529" s="118" t="s">
        <v>68</v>
      </c>
      <c r="B529" s="104"/>
      <c r="C529" s="121"/>
      <c r="D529" s="122"/>
    </row>
    <row r="530" spans="1:4" ht="17.25" customHeight="1">
      <c r="A530" s="108"/>
      <c r="B530" s="104"/>
      <c r="C530" s="115" t="s">
        <v>842</v>
      </c>
      <c r="D530" s="122">
        <f>D531</f>
        <v>41754</v>
      </c>
    </row>
    <row r="531" spans="1:4" ht="17.25" customHeight="1">
      <c r="A531" s="115" t="s">
        <v>69</v>
      </c>
      <c r="B531" s="104">
        <f>SUM(B532:B533)</f>
        <v>400</v>
      </c>
      <c r="C531" s="114" t="s">
        <v>75</v>
      </c>
      <c r="D531" s="98">
        <v>41754</v>
      </c>
    </row>
    <row r="532" spans="1:4" ht="17.25" customHeight="1">
      <c r="A532" s="112" t="s">
        <v>70</v>
      </c>
      <c r="B532" s="104">
        <v>400</v>
      </c>
      <c r="C532" s="113" t="s">
        <v>76</v>
      </c>
      <c r="D532" s="122">
        <v>1531</v>
      </c>
    </row>
    <row r="533" spans="1:4" ht="17.25" customHeight="1">
      <c r="A533" s="112" t="s">
        <v>71</v>
      </c>
      <c r="B533" s="104"/>
      <c r="C533" s="115" t="s">
        <v>77</v>
      </c>
      <c r="D533" s="122">
        <v>0</v>
      </c>
    </row>
    <row r="534" spans="1:4" ht="17.25" customHeight="1">
      <c r="A534" s="112" t="s">
        <v>72</v>
      </c>
      <c r="B534" s="104">
        <v>298</v>
      </c>
      <c r="C534" s="108"/>
      <c r="D534" s="98"/>
    </row>
    <row r="535" spans="1:4" ht="17.25" customHeight="1">
      <c r="A535" s="115" t="s">
        <v>73</v>
      </c>
      <c r="B535" s="104">
        <v>35</v>
      </c>
      <c r="C535" s="113" t="s">
        <v>78</v>
      </c>
      <c r="D535" s="122">
        <f>B541-D528-D530-D532</f>
        <v>263</v>
      </c>
    </row>
    <row r="536" spans="1:4" ht="17.25" customHeight="1">
      <c r="A536" s="112" t="s">
        <v>74</v>
      </c>
      <c r="B536" s="104"/>
      <c r="C536" s="114" t="s">
        <v>79</v>
      </c>
      <c r="D536" s="98">
        <v>263</v>
      </c>
    </row>
    <row r="537" spans="1:4" ht="17.25" customHeight="1">
      <c r="A537" s="111"/>
      <c r="B537" s="104"/>
      <c r="C537" s="114" t="s">
        <v>71</v>
      </c>
      <c r="D537" s="98"/>
    </row>
    <row r="538" spans="1:4" ht="17.25" customHeight="1">
      <c r="A538" s="111"/>
      <c r="B538" s="104"/>
      <c r="C538" s="114"/>
      <c r="D538" s="98"/>
    </row>
    <row r="539" spans="1:4" ht="17.25" customHeight="1">
      <c r="A539" s="111"/>
      <c r="B539" s="104"/>
      <c r="C539" s="114"/>
      <c r="D539" s="98"/>
    </row>
    <row r="540" spans="1:4" ht="17.25" customHeight="1">
      <c r="A540" s="111"/>
      <c r="B540" s="104"/>
      <c r="C540" s="114"/>
      <c r="D540" s="98"/>
    </row>
    <row r="541" spans="1:4" ht="17.25" customHeight="1">
      <c r="A541" s="121" t="s">
        <v>80</v>
      </c>
      <c r="B541" s="100">
        <f>B34+B484+B527+B531+B535+B534</f>
        <v>413167</v>
      </c>
      <c r="C541" s="121" t="s">
        <v>843</v>
      </c>
      <c r="D541" s="122">
        <f>SUM(D528,D530,D532,D535)</f>
        <v>413167</v>
      </c>
    </row>
    <row r="542" spans="1:4" ht="20.25" customHeight="1"/>
  </sheetData>
  <mergeCells count="3">
    <mergeCell ref="A2:D2"/>
    <mergeCell ref="A4:B4"/>
    <mergeCell ref="C4:D4"/>
  </mergeCells>
  <phoneticPr fontId="2" type="noConversion"/>
  <printOptions horizontalCentered="1"/>
  <pageMargins left="0.9" right="0.16" top="0.51" bottom="0.51" header="0.18" footer="0.12"/>
  <pageSetup paperSize="9" scale="80" firstPageNumber="6" fitToHeight="0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A89"/>
  <sheetViews>
    <sheetView zoomScale="85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H30" sqref="H30"/>
    </sheetView>
  </sheetViews>
  <sheetFormatPr defaultColWidth="6.875" defaultRowHeight="23.25" customHeight="1"/>
  <cols>
    <col min="1" max="1" width="13.5" style="40" customWidth="1"/>
    <col min="2" max="2" width="39" style="41" customWidth="1"/>
    <col min="3" max="3" width="25.625" style="42" customWidth="1"/>
    <col min="4" max="16384" width="6.875" style="41"/>
  </cols>
  <sheetData>
    <row r="1" spans="1:209" s="38" customFormat="1" ht="20.100000000000001" customHeight="1">
      <c r="A1" s="43" t="s">
        <v>81</v>
      </c>
      <c r="B1" s="44"/>
      <c r="C1" s="45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</row>
    <row r="2" spans="1:209" ht="36" customHeight="1">
      <c r="A2" s="125" t="s">
        <v>389</v>
      </c>
      <c r="B2" s="125"/>
      <c r="C2" s="125"/>
    </row>
    <row r="3" spans="1:209" ht="20.100000000000001" customHeight="1">
      <c r="A3" s="24"/>
      <c r="B3" s="44"/>
      <c r="C3" s="46" t="s">
        <v>1</v>
      </c>
    </row>
    <row r="4" spans="1:209" ht="20.100000000000001" customHeight="1">
      <c r="A4" s="47" t="s">
        <v>82</v>
      </c>
      <c r="B4" s="47" t="s">
        <v>83</v>
      </c>
      <c r="C4" s="73" t="s">
        <v>5</v>
      </c>
    </row>
    <row r="5" spans="1:209" ht="20.100000000000001" customHeight="1">
      <c r="A5" s="126" t="s">
        <v>84</v>
      </c>
      <c r="B5" s="126"/>
      <c r="C5" s="74">
        <f>C6+C16+C44+C57+C69+C85+C61+C63</f>
        <v>163371</v>
      </c>
    </row>
    <row r="6" spans="1:209" ht="20.100000000000001" customHeight="1">
      <c r="A6" s="48" t="s">
        <v>85</v>
      </c>
      <c r="B6" s="64" t="s">
        <v>222</v>
      </c>
      <c r="C6" s="74">
        <f>SUM(C7:C15)</f>
        <v>91134</v>
      </c>
    </row>
    <row r="7" spans="1:209" s="39" customFormat="1" ht="20.100000000000001" customHeight="1">
      <c r="A7" s="49" t="s">
        <v>297</v>
      </c>
      <c r="B7" s="51" t="s">
        <v>250</v>
      </c>
      <c r="C7" s="75">
        <v>41460</v>
      </c>
    </row>
    <row r="8" spans="1:209" s="39" customFormat="1" ht="20.100000000000001" customHeight="1">
      <c r="A8" s="49" t="s">
        <v>298</v>
      </c>
      <c r="B8" s="51" t="s">
        <v>251</v>
      </c>
      <c r="C8" s="75">
        <v>15672</v>
      </c>
    </row>
    <row r="9" spans="1:209" s="39" customFormat="1" ht="20.100000000000001" customHeight="1">
      <c r="A9" s="49" t="s">
        <v>299</v>
      </c>
      <c r="B9" s="51" t="s">
        <v>252</v>
      </c>
      <c r="C9" s="75">
        <v>1882</v>
      </c>
    </row>
    <row r="10" spans="1:209" s="39" customFormat="1" ht="20.100000000000001" customHeight="1">
      <c r="A10" s="49" t="s">
        <v>300</v>
      </c>
      <c r="B10" s="51" t="s">
        <v>253</v>
      </c>
      <c r="C10" s="75">
        <v>3839</v>
      </c>
    </row>
    <row r="11" spans="1:209" ht="20.100000000000001" customHeight="1">
      <c r="A11" s="63" t="s">
        <v>301</v>
      </c>
      <c r="B11" s="51" t="s">
        <v>254</v>
      </c>
      <c r="C11" s="75">
        <v>161</v>
      </c>
    </row>
    <row r="12" spans="1:209" s="39" customFormat="1" ht="20.100000000000001" customHeight="1">
      <c r="A12" s="49" t="s">
        <v>86</v>
      </c>
      <c r="B12" s="51" t="s">
        <v>255</v>
      </c>
      <c r="C12" s="75">
        <v>13949</v>
      </c>
    </row>
    <row r="13" spans="1:209" s="39" customFormat="1" ht="20.100000000000001" customHeight="1">
      <c r="A13" s="63">
        <v>30108</v>
      </c>
      <c r="B13" s="51" t="s">
        <v>256</v>
      </c>
      <c r="C13" s="75">
        <v>11200</v>
      </c>
    </row>
    <row r="14" spans="1:209" s="39" customFormat="1" ht="20.100000000000001" customHeight="1">
      <c r="A14" s="63">
        <v>30109</v>
      </c>
      <c r="B14" s="51" t="s">
        <v>257</v>
      </c>
      <c r="C14" s="75">
        <v>225</v>
      </c>
    </row>
    <row r="15" spans="1:209" s="39" customFormat="1" ht="20.100000000000001" customHeight="1">
      <c r="A15" s="49">
        <v>30199</v>
      </c>
      <c r="B15" s="51" t="s">
        <v>258</v>
      </c>
      <c r="C15" s="75">
        <v>2746</v>
      </c>
    </row>
    <row r="16" spans="1:209" s="39" customFormat="1" ht="20.100000000000001" customHeight="1">
      <c r="A16" s="48" t="s">
        <v>87</v>
      </c>
      <c r="B16" s="50" t="s">
        <v>88</v>
      </c>
      <c r="C16" s="74">
        <f>SUM(C17:C43)</f>
        <v>26571</v>
      </c>
    </row>
    <row r="17" spans="1:3" s="39" customFormat="1" ht="20.100000000000001" customHeight="1">
      <c r="A17" s="49" t="s">
        <v>302</v>
      </c>
      <c r="B17" s="51" t="s">
        <v>259</v>
      </c>
      <c r="C17" s="75">
        <v>3022</v>
      </c>
    </row>
    <row r="18" spans="1:3" s="39" customFormat="1" ht="20.100000000000001" customHeight="1">
      <c r="A18" s="49" t="s">
        <v>303</v>
      </c>
      <c r="B18" s="51" t="s">
        <v>260</v>
      </c>
      <c r="C18" s="75">
        <v>1020</v>
      </c>
    </row>
    <row r="19" spans="1:3" s="39" customFormat="1" ht="20.100000000000001" customHeight="1">
      <c r="A19" s="49" t="s">
        <v>89</v>
      </c>
      <c r="B19" s="51" t="s">
        <v>261</v>
      </c>
      <c r="C19" s="75">
        <v>109</v>
      </c>
    </row>
    <row r="20" spans="1:3" s="39" customFormat="1" ht="20.100000000000001" customHeight="1">
      <c r="A20" s="49" t="s">
        <v>90</v>
      </c>
      <c r="B20" s="51" t="s">
        <v>262</v>
      </c>
      <c r="C20" s="75">
        <v>237</v>
      </c>
    </row>
    <row r="21" spans="1:3" s="39" customFormat="1" ht="20.100000000000001" customHeight="1">
      <c r="A21" s="49" t="s">
        <v>304</v>
      </c>
      <c r="B21" s="51" t="s">
        <v>263</v>
      </c>
      <c r="C21" s="75">
        <v>603</v>
      </c>
    </row>
    <row r="22" spans="1:3" s="39" customFormat="1" ht="20.100000000000001" customHeight="1">
      <c r="A22" s="49" t="s">
        <v>305</v>
      </c>
      <c r="B22" s="51" t="s">
        <v>264</v>
      </c>
      <c r="C22" s="75">
        <v>1357</v>
      </c>
    </row>
    <row r="23" spans="1:3" s="39" customFormat="1" ht="20.100000000000001" customHeight="1">
      <c r="A23" s="49" t="s">
        <v>306</v>
      </c>
      <c r="B23" s="51" t="s">
        <v>265</v>
      </c>
      <c r="C23" s="75">
        <v>454</v>
      </c>
    </row>
    <row r="24" spans="1:3" s="39" customFormat="1" ht="20.100000000000001" customHeight="1">
      <c r="A24" s="49" t="s">
        <v>91</v>
      </c>
      <c r="B24" s="51" t="s">
        <v>266</v>
      </c>
      <c r="C24" s="75">
        <v>21</v>
      </c>
    </row>
    <row r="25" spans="1:3" s="39" customFormat="1" ht="20.100000000000001" customHeight="1">
      <c r="A25" s="49" t="s">
        <v>307</v>
      </c>
      <c r="B25" s="51" t="s">
        <v>267</v>
      </c>
      <c r="C25" s="75">
        <v>791</v>
      </c>
    </row>
    <row r="26" spans="1:3" s="39" customFormat="1" ht="20.100000000000001" customHeight="1">
      <c r="A26" s="49" t="s">
        <v>308</v>
      </c>
      <c r="B26" s="51" t="s">
        <v>268</v>
      </c>
      <c r="C26" s="75">
        <v>1571</v>
      </c>
    </row>
    <row r="27" spans="1:3" s="39" customFormat="1" ht="20.100000000000001" customHeight="1">
      <c r="A27" s="49" t="s">
        <v>309</v>
      </c>
      <c r="B27" s="51" t="s">
        <v>269</v>
      </c>
      <c r="C27" s="75"/>
    </row>
    <row r="28" spans="1:3" s="39" customFormat="1" ht="20.100000000000001" customHeight="1">
      <c r="A28" s="49" t="s">
        <v>310</v>
      </c>
      <c r="B28" s="51" t="s">
        <v>270</v>
      </c>
      <c r="C28" s="75">
        <v>1939</v>
      </c>
    </row>
    <row r="29" spans="1:3" s="39" customFormat="1" ht="20.100000000000001" customHeight="1">
      <c r="A29" s="49" t="s">
        <v>311</v>
      </c>
      <c r="B29" s="51" t="s">
        <v>271</v>
      </c>
      <c r="C29" s="75">
        <v>231</v>
      </c>
    </row>
    <row r="30" spans="1:3" s="39" customFormat="1" ht="20.100000000000001" customHeight="1">
      <c r="A30" s="49" t="s">
        <v>312</v>
      </c>
      <c r="B30" s="51" t="s">
        <v>272</v>
      </c>
      <c r="C30" s="75">
        <v>1169</v>
      </c>
    </row>
    <row r="31" spans="1:3" s="39" customFormat="1" ht="20.100000000000001" customHeight="1">
      <c r="A31" s="49" t="s">
        <v>313</v>
      </c>
      <c r="B31" s="51" t="s">
        <v>273</v>
      </c>
      <c r="C31" s="75">
        <v>1859</v>
      </c>
    </row>
    <row r="32" spans="1:3" s="39" customFormat="1" ht="20.100000000000001" customHeight="1">
      <c r="A32" s="49" t="s">
        <v>314</v>
      </c>
      <c r="B32" s="51" t="s">
        <v>274</v>
      </c>
      <c r="C32" s="75">
        <v>1715</v>
      </c>
    </row>
    <row r="33" spans="1:3" ht="20.100000000000001" customHeight="1">
      <c r="A33" s="49" t="s">
        <v>315</v>
      </c>
      <c r="B33" s="51" t="s">
        <v>275</v>
      </c>
      <c r="C33" s="75">
        <v>855</v>
      </c>
    </row>
    <row r="34" spans="1:3" s="39" customFormat="1" ht="20.100000000000001" customHeight="1">
      <c r="A34" s="49" t="s">
        <v>316</v>
      </c>
      <c r="B34" s="51" t="s">
        <v>276</v>
      </c>
      <c r="C34" s="75">
        <v>137</v>
      </c>
    </row>
    <row r="35" spans="1:3" s="39" customFormat="1" ht="20.100000000000001" customHeight="1">
      <c r="A35" s="49" t="s">
        <v>92</v>
      </c>
      <c r="B35" s="51" t="s">
        <v>277</v>
      </c>
      <c r="C35" s="75">
        <v>108</v>
      </c>
    </row>
    <row r="36" spans="1:3" s="39" customFormat="1" ht="20.100000000000001" customHeight="1">
      <c r="A36" s="49" t="s">
        <v>317</v>
      </c>
      <c r="B36" s="51" t="s">
        <v>278</v>
      </c>
      <c r="C36" s="75">
        <v>1073</v>
      </c>
    </row>
    <row r="37" spans="1:3" s="39" customFormat="1" ht="20.100000000000001" customHeight="1">
      <c r="A37" s="49" t="s">
        <v>318</v>
      </c>
      <c r="B37" s="51" t="s">
        <v>279</v>
      </c>
      <c r="C37" s="75">
        <v>163</v>
      </c>
    </row>
    <row r="38" spans="1:3" s="39" customFormat="1" ht="20.100000000000001" customHeight="1">
      <c r="A38" s="49" t="s">
        <v>319</v>
      </c>
      <c r="B38" s="51" t="s">
        <v>280</v>
      </c>
      <c r="C38" s="75">
        <v>884</v>
      </c>
    </row>
    <row r="39" spans="1:3" s="39" customFormat="1" ht="20.100000000000001" customHeight="1">
      <c r="A39" s="49" t="s">
        <v>320</v>
      </c>
      <c r="B39" s="51" t="s">
        <v>281</v>
      </c>
      <c r="C39" s="75">
        <v>1194</v>
      </c>
    </row>
    <row r="40" spans="1:3" ht="20.100000000000001" customHeight="1">
      <c r="A40" s="49" t="s">
        <v>321</v>
      </c>
      <c r="B40" s="51" t="s">
        <v>282</v>
      </c>
      <c r="C40" s="75">
        <v>988</v>
      </c>
    </row>
    <row r="41" spans="1:3" ht="20.100000000000001" customHeight="1">
      <c r="A41" s="49" t="s">
        <v>93</v>
      </c>
      <c r="B41" s="51" t="s">
        <v>283</v>
      </c>
      <c r="C41" s="75">
        <v>1704</v>
      </c>
    </row>
    <row r="42" spans="1:3" ht="20.100000000000001" customHeight="1">
      <c r="A42" s="63" t="s">
        <v>322</v>
      </c>
      <c r="B42" s="65" t="s">
        <v>284</v>
      </c>
      <c r="C42" s="75">
        <v>32</v>
      </c>
    </row>
    <row r="43" spans="1:3" ht="20.100000000000001" customHeight="1">
      <c r="A43" s="49" t="s">
        <v>323</v>
      </c>
      <c r="B43" s="51" t="s">
        <v>285</v>
      </c>
      <c r="C43" s="75">
        <v>3335</v>
      </c>
    </row>
    <row r="44" spans="1:3" ht="20.100000000000001" customHeight="1">
      <c r="A44" s="52" t="s">
        <v>94</v>
      </c>
      <c r="B44" s="53" t="s">
        <v>95</v>
      </c>
      <c r="C44" s="74">
        <f>SUM(C45:C56)</f>
        <v>44306</v>
      </c>
    </row>
    <row r="45" spans="1:3" ht="20.100000000000001" customHeight="1">
      <c r="A45" s="54" t="s">
        <v>96</v>
      </c>
      <c r="B45" s="55" t="s">
        <v>286</v>
      </c>
      <c r="C45" s="75">
        <v>14</v>
      </c>
    </row>
    <row r="46" spans="1:3" ht="20.100000000000001" customHeight="1">
      <c r="A46" s="54" t="s">
        <v>324</v>
      </c>
      <c r="B46" s="56" t="s">
        <v>287</v>
      </c>
      <c r="C46" s="75">
        <v>648</v>
      </c>
    </row>
    <row r="47" spans="1:3" ht="20.100000000000001" customHeight="1">
      <c r="A47" s="54" t="s">
        <v>325</v>
      </c>
      <c r="B47" s="56" t="s">
        <v>288</v>
      </c>
      <c r="C47" s="75">
        <v>0</v>
      </c>
    </row>
    <row r="48" spans="1:3" ht="20.100000000000001" customHeight="1">
      <c r="A48" s="54" t="s">
        <v>97</v>
      </c>
      <c r="B48" s="55" t="s">
        <v>289</v>
      </c>
      <c r="C48" s="75">
        <v>1267</v>
      </c>
    </row>
    <row r="49" spans="1:3" ht="20.100000000000001" customHeight="1">
      <c r="A49" s="54" t="s">
        <v>326</v>
      </c>
      <c r="B49" s="55" t="s">
        <v>290</v>
      </c>
      <c r="C49" s="75">
        <v>12289</v>
      </c>
    </row>
    <row r="50" spans="1:3" ht="20.100000000000001" customHeight="1">
      <c r="A50" s="54" t="s">
        <v>327</v>
      </c>
      <c r="B50" s="55" t="s">
        <v>291</v>
      </c>
      <c r="C50" s="75">
        <v>54</v>
      </c>
    </row>
    <row r="51" spans="1:3" ht="20.100000000000001" customHeight="1">
      <c r="A51" s="54" t="s">
        <v>328</v>
      </c>
      <c r="B51" s="55" t="s">
        <v>292</v>
      </c>
      <c r="C51" s="75">
        <v>21011</v>
      </c>
    </row>
    <row r="52" spans="1:3" ht="20.100000000000001" customHeight="1">
      <c r="A52" s="54" t="s">
        <v>98</v>
      </c>
      <c r="B52" s="55" t="s">
        <v>293</v>
      </c>
      <c r="C52" s="75">
        <v>2477</v>
      </c>
    </row>
    <row r="53" spans="1:3" ht="20.100000000000001" customHeight="1">
      <c r="A53" s="54" t="s">
        <v>99</v>
      </c>
      <c r="B53" s="55" t="s">
        <v>294</v>
      </c>
      <c r="C53" s="75">
        <v>1052</v>
      </c>
    </row>
    <row r="54" spans="1:3" ht="20.100000000000001" customHeight="1">
      <c r="A54" s="54" t="s">
        <v>329</v>
      </c>
      <c r="B54" s="55" t="s">
        <v>295</v>
      </c>
      <c r="C54" s="75">
        <v>120</v>
      </c>
    </row>
    <row r="55" spans="1:3" ht="20.100000000000001" customHeight="1">
      <c r="A55" s="54" t="s">
        <v>330</v>
      </c>
      <c r="B55" s="55" t="s">
        <v>296</v>
      </c>
      <c r="C55" s="75">
        <v>4714</v>
      </c>
    </row>
    <row r="56" spans="1:3" ht="20.100000000000001" customHeight="1">
      <c r="A56" s="54" t="s">
        <v>100</v>
      </c>
      <c r="B56" s="55" t="s">
        <v>331</v>
      </c>
      <c r="C56" s="75">
        <v>660</v>
      </c>
    </row>
    <row r="57" spans="1:3" ht="20.100000000000001" customHeight="1">
      <c r="A57" s="52" t="s">
        <v>101</v>
      </c>
      <c r="B57" s="53" t="s">
        <v>102</v>
      </c>
      <c r="C57" s="74">
        <f>SUM(C58:C60)</f>
        <v>283</v>
      </c>
    </row>
    <row r="58" spans="1:3" ht="20.100000000000001" customHeight="1">
      <c r="A58" s="66" t="s">
        <v>332</v>
      </c>
      <c r="B58" s="67" t="s">
        <v>333</v>
      </c>
      <c r="C58" s="76">
        <v>283</v>
      </c>
    </row>
    <row r="59" spans="1:3" ht="20.100000000000001" customHeight="1">
      <c r="A59" s="66" t="s">
        <v>334</v>
      </c>
      <c r="B59" s="67" t="s">
        <v>335</v>
      </c>
      <c r="C59" s="76"/>
    </row>
    <row r="60" spans="1:3" ht="23.25" customHeight="1">
      <c r="A60" s="66" t="s">
        <v>336</v>
      </c>
      <c r="B60" s="67" t="s">
        <v>337</v>
      </c>
      <c r="C60" s="75"/>
    </row>
    <row r="61" spans="1:3" ht="23.25" customHeight="1">
      <c r="A61" s="50">
        <v>307</v>
      </c>
      <c r="B61" s="50" t="s">
        <v>103</v>
      </c>
      <c r="C61" s="74">
        <f>C62</f>
        <v>0</v>
      </c>
    </row>
    <row r="62" spans="1:3" ht="23.25" customHeight="1">
      <c r="A62" s="65">
        <v>30701</v>
      </c>
      <c r="B62" s="65" t="s">
        <v>223</v>
      </c>
      <c r="C62" s="76"/>
    </row>
    <row r="63" spans="1:3" ht="23.25" customHeight="1">
      <c r="A63" s="50">
        <v>309</v>
      </c>
      <c r="B63" s="50" t="s">
        <v>104</v>
      </c>
      <c r="C63" s="74">
        <f>SUM(C64:C68)</f>
        <v>0</v>
      </c>
    </row>
    <row r="64" spans="1:3" ht="23.25" customHeight="1">
      <c r="A64" s="51">
        <v>30901</v>
      </c>
      <c r="B64" s="51" t="s">
        <v>105</v>
      </c>
      <c r="C64" s="75"/>
    </row>
    <row r="65" spans="1:3" ht="23.25" customHeight="1">
      <c r="A65" s="51">
        <v>30903</v>
      </c>
      <c r="B65" s="51" t="s">
        <v>106</v>
      </c>
      <c r="C65" s="75"/>
    </row>
    <row r="66" spans="1:3" ht="23.25" customHeight="1">
      <c r="A66" s="51">
        <v>30905</v>
      </c>
      <c r="B66" s="51" t="s">
        <v>107</v>
      </c>
      <c r="C66" s="75"/>
    </row>
    <row r="67" spans="1:3" ht="23.25" customHeight="1">
      <c r="A67" s="51">
        <v>30906</v>
      </c>
      <c r="B67" s="51" t="s">
        <v>108</v>
      </c>
      <c r="C67" s="75"/>
    </row>
    <row r="68" spans="1:3" ht="23.25" customHeight="1">
      <c r="A68" s="51">
        <v>30999</v>
      </c>
      <c r="B68" s="51" t="s">
        <v>109</v>
      </c>
      <c r="C68" s="75"/>
    </row>
    <row r="69" spans="1:3" ht="23.25" customHeight="1">
      <c r="A69" s="50">
        <v>310</v>
      </c>
      <c r="B69" s="50" t="s">
        <v>110</v>
      </c>
      <c r="C69" s="74">
        <f>SUM(C70:C84)</f>
        <v>1077</v>
      </c>
    </row>
    <row r="70" spans="1:3" ht="23.25" customHeight="1">
      <c r="A70" s="51" t="s">
        <v>338</v>
      </c>
      <c r="B70" s="51" t="s">
        <v>339</v>
      </c>
      <c r="C70" s="75"/>
    </row>
    <row r="71" spans="1:3" ht="23.25" customHeight="1">
      <c r="A71" s="51" t="s">
        <v>340</v>
      </c>
      <c r="B71" s="51" t="s">
        <v>341</v>
      </c>
      <c r="C71" s="75">
        <v>203</v>
      </c>
    </row>
    <row r="72" spans="1:3" ht="23.25" customHeight="1">
      <c r="A72" s="51" t="s">
        <v>342</v>
      </c>
      <c r="B72" s="51" t="s">
        <v>343</v>
      </c>
      <c r="C72" s="75">
        <v>319</v>
      </c>
    </row>
    <row r="73" spans="1:3" ht="23.25" customHeight="1">
      <c r="A73" s="51" t="s">
        <v>344</v>
      </c>
      <c r="B73" s="51" t="s">
        <v>345</v>
      </c>
      <c r="C73" s="75"/>
    </row>
    <row r="74" spans="1:3" ht="23.25" customHeight="1">
      <c r="A74" s="51" t="s">
        <v>346</v>
      </c>
      <c r="B74" s="51" t="s">
        <v>347</v>
      </c>
      <c r="C74" s="75"/>
    </row>
    <row r="75" spans="1:3" ht="23.25" customHeight="1">
      <c r="A75" s="51" t="s">
        <v>348</v>
      </c>
      <c r="B75" s="51" t="s">
        <v>349</v>
      </c>
      <c r="C75" s="75">
        <v>401</v>
      </c>
    </row>
    <row r="76" spans="1:3" ht="23.25" customHeight="1">
      <c r="A76" s="51" t="s">
        <v>350</v>
      </c>
      <c r="B76" s="51" t="s">
        <v>351</v>
      </c>
      <c r="C76" s="75"/>
    </row>
    <row r="77" spans="1:3" ht="23.25" customHeight="1">
      <c r="A77" s="51" t="s">
        <v>352</v>
      </c>
      <c r="B77" s="51" t="s">
        <v>353</v>
      </c>
      <c r="C77" s="75"/>
    </row>
    <row r="78" spans="1:3" ht="23.25" customHeight="1">
      <c r="A78" s="51" t="s">
        <v>354</v>
      </c>
      <c r="B78" s="51" t="s">
        <v>355</v>
      </c>
      <c r="C78" s="75"/>
    </row>
    <row r="79" spans="1:3" ht="23.25" customHeight="1">
      <c r="A79" s="51" t="s">
        <v>356</v>
      </c>
      <c r="B79" s="51" t="s">
        <v>357</v>
      </c>
      <c r="C79" s="75"/>
    </row>
    <row r="80" spans="1:3" ht="23.25" customHeight="1">
      <c r="A80" s="51" t="s">
        <v>358</v>
      </c>
      <c r="B80" s="51" t="s">
        <v>359</v>
      </c>
      <c r="C80" s="75"/>
    </row>
    <row r="81" spans="1:3" ht="23.25" customHeight="1">
      <c r="A81" s="51" t="s">
        <v>360</v>
      </c>
      <c r="B81" s="51" t="s">
        <v>361</v>
      </c>
      <c r="C81" s="75"/>
    </row>
    <row r="82" spans="1:3" ht="23.25" customHeight="1">
      <c r="A82" s="51" t="s">
        <v>362</v>
      </c>
      <c r="B82" s="51" t="s">
        <v>363</v>
      </c>
      <c r="C82" s="75">
        <v>58</v>
      </c>
    </row>
    <row r="83" spans="1:3" ht="23.25" customHeight="1">
      <c r="A83" s="51" t="s">
        <v>364</v>
      </c>
      <c r="B83" s="51" t="s">
        <v>365</v>
      </c>
      <c r="C83" s="75"/>
    </row>
    <row r="84" spans="1:3" ht="23.25" customHeight="1">
      <c r="A84" s="51" t="s">
        <v>366</v>
      </c>
      <c r="B84" s="51" t="s">
        <v>367</v>
      </c>
      <c r="C84" s="75">
        <v>96</v>
      </c>
    </row>
    <row r="85" spans="1:3" ht="23.25" customHeight="1">
      <c r="A85" s="50">
        <v>399</v>
      </c>
      <c r="B85" s="57" t="s">
        <v>111</v>
      </c>
      <c r="C85" s="74">
        <f>C86</f>
        <v>0</v>
      </c>
    </row>
    <row r="86" spans="1:3" ht="23.25" customHeight="1">
      <c r="A86" s="51">
        <v>39999</v>
      </c>
      <c r="B86" s="51" t="s">
        <v>112</v>
      </c>
      <c r="C86" s="75"/>
    </row>
    <row r="87" spans="1:3" ht="23.25" customHeight="1">
      <c r="A87" s="58"/>
      <c r="B87" s="59"/>
      <c r="C87" s="60"/>
    </row>
    <row r="88" spans="1:3" ht="23.25" customHeight="1">
      <c r="A88" s="58"/>
      <c r="B88" s="61"/>
      <c r="C88" s="60"/>
    </row>
    <row r="89" spans="1:3" ht="23.25" customHeight="1">
      <c r="A89" s="58"/>
    </row>
  </sheetData>
  <mergeCells count="2">
    <mergeCell ref="A2:C2"/>
    <mergeCell ref="A5:B5"/>
  </mergeCells>
  <phoneticPr fontId="2" type="noConversion"/>
  <pageMargins left="0.75" right="0.43" top="1" bottom="1" header="0.5" footer="0.5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5"/>
  <sheetViews>
    <sheetView workbookViewId="0">
      <selection activeCell="B55" sqref="B55"/>
    </sheetView>
  </sheetViews>
  <sheetFormatPr defaultRowHeight="14.25"/>
  <cols>
    <col min="1" max="1" width="38.625" style="85" customWidth="1"/>
    <col min="2" max="2" width="14.125" style="78" customWidth="1"/>
    <col min="3" max="3" width="58.75" style="85" customWidth="1"/>
    <col min="4" max="4" width="14.5" style="78" customWidth="1"/>
    <col min="5" max="16384" width="9" style="85"/>
  </cols>
  <sheetData>
    <row r="1" spans="1:4" ht="27" customHeight="1">
      <c r="A1" s="81" t="s">
        <v>113</v>
      </c>
      <c r="B1" s="77"/>
      <c r="C1" s="81"/>
      <c r="D1" s="77"/>
    </row>
    <row r="2" spans="1:4" ht="25.5" customHeight="1">
      <c r="A2" s="127" t="s">
        <v>368</v>
      </c>
      <c r="B2" s="127"/>
      <c r="C2" s="127"/>
      <c r="D2" s="127"/>
    </row>
    <row r="3" spans="1:4" ht="30" customHeight="1">
      <c r="A3" s="81"/>
      <c r="B3" s="77"/>
      <c r="C3" s="81"/>
      <c r="D3" s="78" t="s">
        <v>1</v>
      </c>
    </row>
    <row r="4" spans="1:4" ht="18.75" customHeight="1">
      <c r="A4" s="128" t="s">
        <v>226</v>
      </c>
      <c r="B4" s="129"/>
      <c r="C4" s="130" t="s">
        <v>227</v>
      </c>
      <c r="D4" s="130"/>
    </row>
    <row r="5" spans="1:4" ht="18.75" customHeight="1">
      <c r="A5" s="79" t="s">
        <v>228</v>
      </c>
      <c r="B5" s="79" t="s">
        <v>5</v>
      </c>
      <c r="C5" s="79" t="s">
        <v>228</v>
      </c>
      <c r="D5" s="79" t="s">
        <v>5</v>
      </c>
    </row>
    <row r="6" spans="1:4" ht="18.75" customHeight="1">
      <c r="A6" s="82" t="s">
        <v>224</v>
      </c>
      <c r="B6" s="80">
        <f>SUM(B7:B36)</f>
        <v>13426</v>
      </c>
      <c r="C6" s="82" t="s">
        <v>225</v>
      </c>
      <c r="D6" s="80">
        <f>D7+D10+D17+D32+D36+D38</f>
        <v>25903</v>
      </c>
    </row>
    <row r="7" spans="1:4" ht="18.75" customHeight="1">
      <c r="A7" s="68" t="s">
        <v>229</v>
      </c>
      <c r="B7" s="79">
        <v>64</v>
      </c>
      <c r="C7" s="35" t="s">
        <v>371</v>
      </c>
      <c r="D7" s="80">
        <f>SUM(D8:D9)</f>
        <v>6</v>
      </c>
    </row>
    <row r="8" spans="1:4" ht="18.75" customHeight="1">
      <c r="A8" s="68" t="s">
        <v>230</v>
      </c>
      <c r="B8" s="79">
        <v>67</v>
      </c>
      <c r="C8" s="69" t="s">
        <v>372</v>
      </c>
      <c r="D8" s="79">
        <v>6</v>
      </c>
    </row>
    <row r="9" spans="1:4" ht="18.75" customHeight="1">
      <c r="A9" s="68" t="s">
        <v>231</v>
      </c>
      <c r="B9" s="79">
        <v>12</v>
      </c>
      <c r="C9" s="69" t="s">
        <v>373</v>
      </c>
      <c r="D9" s="79"/>
    </row>
    <row r="10" spans="1:4" ht="18.75" customHeight="1">
      <c r="A10" s="68" t="s">
        <v>232</v>
      </c>
      <c r="B10" s="79">
        <v>12100</v>
      </c>
      <c r="C10" s="35" t="s">
        <v>374</v>
      </c>
      <c r="D10" s="80">
        <f>D11+D15</f>
        <v>8980</v>
      </c>
    </row>
    <row r="11" spans="1:4" ht="18.75" customHeight="1">
      <c r="A11" s="68" t="s">
        <v>233</v>
      </c>
      <c r="B11" s="79"/>
      <c r="C11" s="36" t="s">
        <v>114</v>
      </c>
      <c r="D11" s="80">
        <f>SUM(D12:D14)</f>
        <v>8953</v>
      </c>
    </row>
    <row r="12" spans="1:4" ht="18.75" customHeight="1">
      <c r="A12" s="68" t="s">
        <v>234</v>
      </c>
      <c r="B12" s="79"/>
      <c r="C12" s="69" t="s">
        <v>115</v>
      </c>
      <c r="D12" s="79">
        <v>4690</v>
      </c>
    </row>
    <row r="13" spans="1:4" ht="18.75" customHeight="1">
      <c r="A13" s="68" t="s">
        <v>235</v>
      </c>
      <c r="B13" s="79"/>
      <c r="C13" s="69" t="s">
        <v>116</v>
      </c>
      <c r="D13" s="79">
        <v>4249</v>
      </c>
    </row>
    <row r="14" spans="1:4" ht="18.75" customHeight="1">
      <c r="A14" s="68" t="s">
        <v>236</v>
      </c>
      <c r="B14" s="79">
        <v>778</v>
      </c>
      <c r="C14" s="69" t="s">
        <v>117</v>
      </c>
      <c r="D14" s="79">
        <v>14</v>
      </c>
    </row>
    <row r="15" spans="1:4" ht="18.75" customHeight="1">
      <c r="A15" s="68" t="s">
        <v>237</v>
      </c>
      <c r="B15" s="79"/>
      <c r="C15" s="36" t="s">
        <v>118</v>
      </c>
      <c r="D15" s="80">
        <v>27</v>
      </c>
    </row>
    <row r="16" spans="1:4" ht="18.75" customHeight="1">
      <c r="A16" s="68" t="s">
        <v>238</v>
      </c>
      <c r="B16" s="79">
        <v>405</v>
      </c>
      <c r="C16" s="69" t="s">
        <v>116</v>
      </c>
      <c r="D16" s="79">
        <v>27</v>
      </c>
    </row>
    <row r="17" spans="1:5" ht="18.75" customHeight="1">
      <c r="A17" s="68" t="s">
        <v>239</v>
      </c>
      <c r="B17" s="79"/>
      <c r="C17" s="35" t="s">
        <v>379</v>
      </c>
      <c r="D17" s="80">
        <f>D18+D24+D25+D27+D28+D30</f>
        <v>13803</v>
      </c>
    </row>
    <row r="18" spans="1:5" ht="18.75" customHeight="1">
      <c r="A18" s="68"/>
      <c r="B18" s="79"/>
      <c r="C18" s="35" t="s">
        <v>119</v>
      </c>
      <c r="D18" s="80">
        <f>SUM(D19:D23)</f>
        <v>12047</v>
      </c>
    </row>
    <row r="19" spans="1:5" ht="18.75" customHeight="1">
      <c r="A19" s="68"/>
      <c r="B19" s="79"/>
      <c r="C19" s="70" t="s">
        <v>120</v>
      </c>
      <c r="D19" s="71">
        <v>8677</v>
      </c>
    </row>
    <row r="20" spans="1:5" ht="18.75" customHeight="1">
      <c r="A20" s="68"/>
      <c r="B20" s="79"/>
      <c r="C20" s="70" t="s">
        <v>121</v>
      </c>
      <c r="D20" s="71">
        <v>1675</v>
      </c>
    </row>
    <row r="21" spans="1:5" ht="18.75" customHeight="1">
      <c r="A21" s="68"/>
      <c r="B21" s="79"/>
      <c r="C21" s="70" t="s">
        <v>122</v>
      </c>
      <c r="D21" s="79">
        <v>428</v>
      </c>
    </row>
    <row r="22" spans="1:5" ht="18.75" customHeight="1">
      <c r="A22" s="68"/>
      <c r="B22" s="79"/>
      <c r="C22" s="70" t="s">
        <v>384</v>
      </c>
      <c r="D22" s="79">
        <v>483</v>
      </c>
    </row>
    <row r="23" spans="1:5" ht="18.75" customHeight="1">
      <c r="A23" s="68"/>
      <c r="B23" s="79"/>
      <c r="C23" s="70" t="s">
        <v>375</v>
      </c>
      <c r="D23" s="71">
        <v>784</v>
      </c>
    </row>
    <row r="24" spans="1:5" ht="18.75" customHeight="1">
      <c r="A24" s="68"/>
      <c r="B24" s="79"/>
      <c r="C24" s="35" t="s">
        <v>376</v>
      </c>
      <c r="D24" s="80">
        <v>506</v>
      </c>
    </row>
    <row r="25" spans="1:5" ht="18.75" customHeight="1">
      <c r="A25" s="68"/>
      <c r="B25" s="79"/>
      <c r="C25" s="35" t="s">
        <v>123</v>
      </c>
      <c r="D25" s="80">
        <f>D26</f>
        <v>67</v>
      </c>
    </row>
    <row r="26" spans="1:5" ht="18.75" customHeight="1">
      <c r="A26" s="68"/>
      <c r="B26" s="79"/>
      <c r="C26" s="70" t="s">
        <v>124</v>
      </c>
      <c r="D26" s="79">
        <v>67</v>
      </c>
    </row>
    <row r="27" spans="1:5" ht="18.75" customHeight="1">
      <c r="A27" s="68"/>
      <c r="B27" s="79"/>
      <c r="C27" s="35" t="s">
        <v>125</v>
      </c>
      <c r="D27" s="79"/>
      <c r="E27" s="86"/>
    </row>
    <row r="28" spans="1:5" ht="18.75" customHeight="1">
      <c r="A28" s="68"/>
      <c r="B28" s="79"/>
      <c r="C28" s="35" t="s">
        <v>126</v>
      </c>
      <c r="D28" s="80">
        <f>D29</f>
        <v>778</v>
      </c>
    </row>
    <row r="29" spans="1:5" ht="18.75" customHeight="1">
      <c r="A29" s="68"/>
      <c r="B29" s="79"/>
      <c r="C29" s="70" t="s">
        <v>127</v>
      </c>
      <c r="D29" s="79">
        <v>778</v>
      </c>
    </row>
    <row r="30" spans="1:5" ht="18.75" customHeight="1">
      <c r="A30" s="68"/>
      <c r="B30" s="79"/>
      <c r="C30" s="35" t="s">
        <v>377</v>
      </c>
      <c r="D30" s="80">
        <f>D31</f>
        <v>405</v>
      </c>
    </row>
    <row r="31" spans="1:5" ht="18.75" customHeight="1">
      <c r="A31" s="68"/>
      <c r="B31" s="79"/>
      <c r="C31" s="70" t="s">
        <v>378</v>
      </c>
      <c r="D31" s="79">
        <v>405</v>
      </c>
    </row>
    <row r="32" spans="1:5" ht="18.75" customHeight="1">
      <c r="A32" s="68"/>
      <c r="B32" s="79"/>
      <c r="C32" s="35" t="s">
        <v>380</v>
      </c>
      <c r="D32" s="80">
        <f>D33</f>
        <v>1196</v>
      </c>
    </row>
    <row r="33" spans="1:5" ht="18.75" customHeight="1">
      <c r="A33" s="68"/>
      <c r="B33" s="79"/>
      <c r="C33" s="35" t="s">
        <v>128</v>
      </c>
      <c r="D33" s="80">
        <f>SUM(D34:D35)</f>
        <v>1196</v>
      </c>
    </row>
    <row r="34" spans="1:5" ht="18.75" customHeight="1">
      <c r="A34" s="68"/>
      <c r="B34" s="79"/>
      <c r="C34" s="68" t="s">
        <v>129</v>
      </c>
      <c r="D34" s="79">
        <v>1164</v>
      </c>
      <c r="E34" s="87"/>
    </row>
    <row r="35" spans="1:5" ht="18.75" customHeight="1">
      <c r="A35" s="68"/>
      <c r="B35" s="79"/>
      <c r="C35" s="68" t="s">
        <v>381</v>
      </c>
      <c r="D35" s="79">
        <v>32</v>
      </c>
    </row>
    <row r="36" spans="1:5" ht="18.75" customHeight="1">
      <c r="A36" s="68"/>
      <c r="B36" s="79"/>
      <c r="C36" s="35" t="s">
        <v>382</v>
      </c>
      <c r="D36" s="80">
        <f>D37</f>
        <v>64</v>
      </c>
    </row>
    <row r="37" spans="1:5" ht="18.75" customHeight="1">
      <c r="A37" s="83"/>
      <c r="B37" s="79"/>
      <c r="C37" s="68" t="s">
        <v>240</v>
      </c>
      <c r="D37" s="79">
        <v>64</v>
      </c>
    </row>
    <row r="38" spans="1:5" ht="18.75" customHeight="1">
      <c r="A38" s="84" t="s">
        <v>241</v>
      </c>
      <c r="B38" s="80">
        <f>SUM(B39:B45)</f>
        <v>12519</v>
      </c>
      <c r="C38" s="36" t="s">
        <v>383</v>
      </c>
      <c r="D38" s="80">
        <f>D39+D41</f>
        <v>1854</v>
      </c>
    </row>
    <row r="39" spans="1:5" ht="18.75" customHeight="1">
      <c r="A39" s="83" t="s">
        <v>242</v>
      </c>
      <c r="B39" s="79">
        <v>8953</v>
      </c>
      <c r="C39" s="37" t="s">
        <v>131</v>
      </c>
      <c r="D39" s="80">
        <f>D40</f>
        <v>6</v>
      </c>
    </row>
    <row r="40" spans="1:5" ht="18.75" customHeight="1">
      <c r="A40" s="68" t="s">
        <v>130</v>
      </c>
      <c r="B40" s="79">
        <v>27</v>
      </c>
      <c r="C40" s="70" t="s">
        <v>243</v>
      </c>
      <c r="D40" s="79">
        <v>6</v>
      </c>
    </row>
    <row r="41" spans="1:5" ht="18.75" customHeight="1">
      <c r="A41" s="68" t="s">
        <v>369</v>
      </c>
      <c r="B41" s="79">
        <v>483</v>
      </c>
      <c r="C41" s="37" t="s">
        <v>133</v>
      </c>
      <c r="D41" s="80">
        <f>SUM(D42:D46)</f>
        <v>1848</v>
      </c>
    </row>
    <row r="42" spans="1:5" ht="18.75" customHeight="1">
      <c r="A42" s="68" t="s">
        <v>132</v>
      </c>
      <c r="B42" s="79">
        <v>1196</v>
      </c>
      <c r="C42" s="72" t="s">
        <v>134</v>
      </c>
      <c r="D42" s="79">
        <v>1515</v>
      </c>
    </row>
    <row r="43" spans="1:5" ht="18.75" customHeight="1">
      <c r="A43" s="68" t="s">
        <v>370</v>
      </c>
      <c r="B43" s="79">
        <v>6</v>
      </c>
      <c r="C43" s="72" t="s">
        <v>136</v>
      </c>
      <c r="D43" s="79">
        <v>232</v>
      </c>
    </row>
    <row r="44" spans="1:5" ht="18.75" customHeight="1">
      <c r="A44" s="83" t="s">
        <v>135</v>
      </c>
      <c r="B44" s="79">
        <v>6</v>
      </c>
      <c r="C44" s="72" t="s">
        <v>138</v>
      </c>
      <c r="D44" s="79">
        <v>50</v>
      </c>
    </row>
    <row r="45" spans="1:5" ht="18.75" customHeight="1">
      <c r="A45" s="83" t="s">
        <v>137</v>
      </c>
      <c r="B45" s="79">
        <v>1848</v>
      </c>
      <c r="C45" s="72" t="s">
        <v>139</v>
      </c>
      <c r="D45" s="79">
        <v>51</v>
      </c>
    </row>
    <row r="46" spans="1:5" ht="18.75" customHeight="1">
      <c r="A46" s="83"/>
      <c r="B46" s="79"/>
      <c r="C46" s="70" t="s">
        <v>140</v>
      </c>
      <c r="D46" s="79"/>
    </row>
    <row r="47" spans="1:5" ht="18.75" customHeight="1">
      <c r="A47" s="84" t="s">
        <v>244</v>
      </c>
      <c r="B47" s="80">
        <f>B48</f>
        <v>11010</v>
      </c>
      <c r="C47" s="68"/>
      <c r="D47" s="79"/>
    </row>
    <row r="48" spans="1:5" ht="18.75" customHeight="1">
      <c r="A48" s="83" t="s">
        <v>245</v>
      </c>
      <c r="B48" s="79">
        <v>11010</v>
      </c>
      <c r="C48" s="84" t="s">
        <v>246</v>
      </c>
      <c r="D48" s="80">
        <v>18</v>
      </c>
    </row>
    <row r="49" spans="1:4" ht="18.75" customHeight="1">
      <c r="A49" s="83"/>
      <c r="B49" s="79"/>
      <c r="C49" s="84" t="s">
        <v>247</v>
      </c>
      <c r="D49" s="80">
        <v>11010</v>
      </c>
    </row>
    <row r="50" spans="1:4" ht="18.75" customHeight="1">
      <c r="A50" s="83"/>
      <c r="B50" s="79"/>
      <c r="C50" s="84" t="s">
        <v>385</v>
      </c>
      <c r="D50" s="80">
        <v>298</v>
      </c>
    </row>
    <row r="51" spans="1:4" ht="18.75" customHeight="1">
      <c r="A51" s="83"/>
      <c r="B51" s="79"/>
      <c r="C51" s="84"/>
      <c r="D51" s="80"/>
    </row>
    <row r="52" spans="1:4" ht="18.75" customHeight="1">
      <c r="A52" s="84" t="s">
        <v>248</v>
      </c>
      <c r="B52" s="80">
        <v>298</v>
      </c>
      <c r="C52" s="37" t="s">
        <v>386</v>
      </c>
      <c r="D52" s="80">
        <f>B55-D6-D48-D49-D50</f>
        <v>24</v>
      </c>
    </row>
    <row r="53" spans="1:4" ht="18.75" customHeight="1">
      <c r="A53" s="83"/>
      <c r="B53" s="79"/>
      <c r="C53" s="84"/>
      <c r="D53" s="80"/>
    </row>
    <row r="54" spans="1:4" ht="18.75" customHeight="1">
      <c r="A54" s="83"/>
      <c r="B54" s="79"/>
      <c r="C54" s="83"/>
      <c r="D54" s="79"/>
    </row>
    <row r="55" spans="1:4" ht="18.75" customHeight="1">
      <c r="A55" s="88" t="s">
        <v>249</v>
      </c>
      <c r="B55" s="80">
        <f>B6+B38+B52+B47</f>
        <v>37253</v>
      </c>
      <c r="C55" s="88" t="s">
        <v>387</v>
      </c>
      <c r="D55" s="80">
        <f>SUM(D6,D48:D50,D52)</f>
        <v>37253</v>
      </c>
    </row>
  </sheetData>
  <mergeCells count="3">
    <mergeCell ref="A2:D2"/>
    <mergeCell ref="A4:B4"/>
    <mergeCell ref="C4:D4"/>
  </mergeCells>
  <phoneticPr fontId="2" type="noConversion"/>
  <printOptions horizontalCentered="1"/>
  <pageMargins left="0.46" right="0.24" top="0.44" bottom="0.39" header="0.34" footer="0.31"/>
  <pageSetup paperSize="9" scale="79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2"/>
  <sheetViews>
    <sheetView topLeftCell="A4" workbookViewId="0">
      <selection activeCell="A12" sqref="A12:B12"/>
    </sheetView>
  </sheetViews>
  <sheetFormatPr defaultColWidth="9" defaultRowHeight="14.25"/>
  <cols>
    <col min="1" max="1" width="32" customWidth="1"/>
    <col min="2" max="2" width="36.625" customWidth="1"/>
  </cols>
  <sheetData>
    <row r="1" spans="1:6" ht="30.75" customHeight="1">
      <c r="A1" s="26" t="s">
        <v>141</v>
      </c>
    </row>
    <row r="2" spans="1:6" ht="32.25" customHeight="1">
      <c r="A2" s="131" t="s">
        <v>388</v>
      </c>
      <c r="B2" s="131"/>
      <c r="C2" s="27"/>
    </row>
    <row r="3" spans="1:6" s="25" customFormat="1" ht="25.5" customHeight="1">
      <c r="A3" s="28"/>
      <c r="B3" s="29" t="s">
        <v>1</v>
      </c>
    </row>
    <row r="4" spans="1:6" ht="50.1" customHeight="1">
      <c r="A4" s="30" t="s">
        <v>142</v>
      </c>
      <c r="B4" s="30" t="s">
        <v>143</v>
      </c>
    </row>
    <row r="5" spans="1:6" ht="50.1" customHeight="1">
      <c r="A5" s="30" t="s">
        <v>84</v>
      </c>
      <c r="B5" s="30">
        <f>B6+B7+B8</f>
        <v>4260</v>
      </c>
    </row>
    <row r="6" spans="1:6" ht="50.1" customHeight="1">
      <c r="A6" s="31" t="s">
        <v>144</v>
      </c>
      <c r="B6" s="30"/>
      <c r="F6" s="32"/>
    </row>
    <row r="7" spans="1:6" ht="50.1" customHeight="1">
      <c r="A7" s="31" t="s">
        <v>145</v>
      </c>
      <c r="B7" s="30">
        <v>2155</v>
      </c>
    </row>
    <row r="8" spans="1:6" ht="50.1" customHeight="1">
      <c r="A8" s="31" t="s">
        <v>146</v>
      </c>
      <c r="B8" s="30">
        <f>SUM(B9:B10)</f>
        <v>2105</v>
      </c>
    </row>
    <row r="9" spans="1:6" ht="50.1" customHeight="1">
      <c r="A9" s="33" t="s">
        <v>147</v>
      </c>
      <c r="B9" s="30">
        <v>2060</v>
      </c>
    </row>
    <row r="10" spans="1:6" ht="50.1" customHeight="1">
      <c r="A10" s="34" t="s">
        <v>148</v>
      </c>
      <c r="B10" s="30">
        <v>45</v>
      </c>
    </row>
    <row r="11" spans="1:6" ht="30.75" customHeight="1"/>
    <row r="12" spans="1:6" ht="135.94999999999999" customHeight="1">
      <c r="A12" s="132" t="s">
        <v>844</v>
      </c>
      <c r="B12" s="133"/>
    </row>
  </sheetData>
  <mergeCells count="2">
    <mergeCell ref="A2:B2"/>
    <mergeCell ref="A12:B12"/>
  </mergeCells>
  <phoneticPr fontId="2" type="noConversion"/>
  <printOptions horizontalCentered="1" verticalCentered="1"/>
  <pageMargins left="0.55000000000000004" right="0.75" top="0.98" bottom="0.98" header="0.51" footer="0.51"/>
  <pageSetup paperSize="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showZeros="0" topLeftCell="A13" workbookViewId="0">
      <selection activeCell="B22" sqref="B22"/>
    </sheetView>
  </sheetViews>
  <sheetFormatPr defaultRowHeight="14.25"/>
  <cols>
    <col min="1" max="1" width="43.625" style="5" customWidth="1"/>
    <col min="2" max="3" width="18.625" style="5" customWidth="1"/>
    <col min="4" max="6" width="16.625" style="5" customWidth="1"/>
    <col min="7" max="16384" width="9" style="5"/>
  </cols>
  <sheetData>
    <row r="1" spans="1:6" s="1" customFormat="1" ht="25.5" customHeight="1">
      <c r="A1" s="6" t="s">
        <v>141</v>
      </c>
      <c r="F1" s="7"/>
    </row>
    <row r="2" spans="1:6" ht="27" customHeight="1">
      <c r="A2" s="134" t="s">
        <v>149</v>
      </c>
      <c r="B2" s="134"/>
      <c r="C2" s="134"/>
      <c r="D2" s="134"/>
      <c r="E2" s="134"/>
      <c r="F2" s="8"/>
    </row>
    <row r="3" spans="1:6" s="2" customFormat="1" ht="29.25" customHeight="1">
      <c r="A3" s="9"/>
      <c r="B3" s="9"/>
      <c r="C3" s="9"/>
      <c r="D3" s="9"/>
      <c r="E3" s="10" t="s">
        <v>1</v>
      </c>
    </row>
    <row r="4" spans="1:6" s="3" customFormat="1" ht="28.5" customHeight="1">
      <c r="A4" s="11" t="s">
        <v>150</v>
      </c>
      <c r="B4" s="62" t="s">
        <v>151</v>
      </c>
      <c r="C4" s="62" t="s">
        <v>152</v>
      </c>
      <c r="D4" s="11" t="s">
        <v>153</v>
      </c>
      <c r="E4" s="11" t="s">
        <v>154</v>
      </c>
    </row>
    <row r="5" spans="1:6" s="4" customFormat="1" ht="20.100000000000001" customHeight="1">
      <c r="A5" s="12" t="s">
        <v>155</v>
      </c>
      <c r="B5" s="13"/>
      <c r="C5" s="13"/>
      <c r="D5" s="14"/>
      <c r="E5" s="14"/>
    </row>
    <row r="6" spans="1:6" ht="20.100000000000001" customHeight="1">
      <c r="A6" s="12" t="s">
        <v>156</v>
      </c>
      <c r="B6" s="15"/>
      <c r="C6" s="15"/>
      <c r="D6" s="16"/>
      <c r="E6" s="16"/>
    </row>
    <row r="7" spans="1:6" ht="20.100000000000001" customHeight="1">
      <c r="A7" s="17" t="s">
        <v>157</v>
      </c>
      <c r="B7" s="15"/>
      <c r="C7" s="16"/>
      <c r="D7" s="16"/>
      <c r="E7" s="16"/>
    </row>
    <row r="8" spans="1:6" ht="20.100000000000001" customHeight="1">
      <c r="A8" s="18" t="s">
        <v>158</v>
      </c>
      <c r="B8" s="15"/>
      <c r="C8" s="16"/>
      <c r="D8" s="16"/>
      <c r="E8" s="16"/>
    </row>
    <row r="9" spans="1:6" ht="20.100000000000001" customHeight="1">
      <c r="A9" s="18" t="s">
        <v>159</v>
      </c>
      <c r="B9" s="15"/>
      <c r="C9" s="15"/>
      <c r="D9" s="16"/>
      <c r="E9" s="16"/>
    </row>
    <row r="10" spans="1:6" ht="20.100000000000001" customHeight="1">
      <c r="A10" s="18" t="s">
        <v>160</v>
      </c>
      <c r="B10" s="15"/>
      <c r="C10" s="15"/>
      <c r="D10" s="16"/>
      <c r="E10" s="16"/>
    </row>
    <row r="11" spans="1:6" ht="20.100000000000001" customHeight="1">
      <c r="A11" s="18" t="s">
        <v>161</v>
      </c>
      <c r="B11" s="15"/>
      <c r="C11" s="15"/>
      <c r="D11" s="16"/>
      <c r="E11" s="16"/>
    </row>
    <row r="12" spans="1:6" ht="20.100000000000001" customHeight="1">
      <c r="A12" s="18" t="s">
        <v>162</v>
      </c>
      <c r="B12" s="15"/>
      <c r="C12" s="15"/>
      <c r="D12" s="16"/>
      <c r="E12" s="16"/>
    </row>
    <row r="13" spans="1:6" ht="20.100000000000001" customHeight="1">
      <c r="A13" s="18" t="s">
        <v>163</v>
      </c>
      <c r="B13" s="15"/>
      <c r="C13" s="15"/>
      <c r="D13" s="16"/>
      <c r="E13" s="16"/>
    </row>
    <row r="14" spans="1:6" s="4" customFormat="1" ht="20.100000000000001" customHeight="1">
      <c r="A14" s="18" t="s">
        <v>164</v>
      </c>
      <c r="B14" s="14"/>
      <c r="C14" s="14"/>
      <c r="D14" s="14"/>
      <c r="E14" s="14"/>
    </row>
    <row r="15" spans="1:6" ht="20.100000000000001" customHeight="1">
      <c r="A15" s="18" t="s">
        <v>165</v>
      </c>
      <c r="B15" s="16"/>
      <c r="C15" s="16"/>
      <c r="D15" s="16"/>
      <c r="E15" s="16"/>
    </row>
    <row r="16" spans="1:6" ht="20.100000000000001" customHeight="1">
      <c r="A16" s="18" t="s">
        <v>166</v>
      </c>
      <c r="B16" s="16"/>
      <c r="C16" s="16"/>
      <c r="D16" s="16"/>
      <c r="E16" s="16"/>
    </row>
    <row r="17" spans="1:5" ht="20.100000000000001" customHeight="1">
      <c r="A17" s="18" t="s">
        <v>167</v>
      </c>
      <c r="B17" s="16"/>
      <c r="C17" s="16"/>
      <c r="D17" s="16"/>
      <c r="E17" s="16"/>
    </row>
    <row r="18" spans="1:5" ht="20.100000000000001" customHeight="1">
      <c r="A18" s="12" t="s">
        <v>168</v>
      </c>
      <c r="B18" s="16"/>
      <c r="C18" s="16"/>
      <c r="D18" s="16"/>
      <c r="E18" s="16"/>
    </row>
    <row r="19" spans="1:5" ht="20.100000000000001" customHeight="1">
      <c r="A19" s="12" t="s">
        <v>169</v>
      </c>
      <c r="B19" s="16"/>
      <c r="C19" s="16"/>
      <c r="D19" s="16"/>
      <c r="E19" s="16"/>
    </row>
    <row r="20" spans="1:5" ht="20.100000000000001" customHeight="1">
      <c r="A20" s="19" t="s">
        <v>170</v>
      </c>
      <c r="B20" s="16"/>
      <c r="C20" s="16"/>
      <c r="D20" s="16"/>
      <c r="E20" s="16"/>
    </row>
    <row r="21" spans="1:5" ht="20.100000000000001" customHeight="1">
      <c r="A21" s="18" t="s">
        <v>171</v>
      </c>
      <c r="B21" s="16"/>
      <c r="C21" s="16"/>
      <c r="D21" s="16"/>
      <c r="E21" s="16"/>
    </row>
    <row r="22" spans="1:5" ht="20.100000000000001" customHeight="1">
      <c r="A22" s="18" t="s">
        <v>172</v>
      </c>
      <c r="B22" s="16"/>
      <c r="C22" s="16"/>
      <c r="D22" s="16"/>
      <c r="E22" s="16"/>
    </row>
    <row r="23" spans="1:5" ht="20.100000000000001" customHeight="1">
      <c r="A23" s="18" t="s">
        <v>173</v>
      </c>
      <c r="B23" s="16"/>
      <c r="C23" s="16"/>
      <c r="D23" s="16"/>
      <c r="E23" s="16"/>
    </row>
    <row r="24" spans="1:5" ht="20.100000000000001" customHeight="1">
      <c r="A24" s="18" t="s">
        <v>174</v>
      </c>
      <c r="B24" s="16"/>
      <c r="C24" s="16"/>
      <c r="D24" s="16"/>
      <c r="E24" s="16"/>
    </row>
    <row r="25" spans="1:5" ht="20.100000000000001" customHeight="1">
      <c r="A25" s="18" t="s">
        <v>175</v>
      </c>
      <c r="B25" s="16"/>
      <c r="C25" s="16"/>
      <c r="D25" s="16"/>
      <c r="E25" s="16"/>
    </row>
    <row r="26" spans="1:5" ht="20.100000000000001" customHeight="1">
      <c r="A26" s="18" t="s">
        <v>176</v>
      </c>
      <c r="B26" s="16"/>
      <c r="C26" s="16"/>
      <c r="D26" s="16"/>
      <c r="E26" s="16"/>
    </row>
    <row r="27" spans="1:5" ht="20.100000000000001" customHeight="1">
      <c r="A27" s="18" t="s">
        <v>177</v>
      </c>
      <c r="B27" s="16"/>
      <c r="C27" s="16"/>
      <c r="D27" s="16"/>
      <c r="E27" s="16"/>
    </row>
    <row r="28" spans="1:5" ht="20.100000000000001" customHeight="1">
      <c r="A28" s="18" t="s">
        <v>178</v>
      </c>
      <c r="B28" s="16"/>
      <c r="C28" s="16"/>
      <c r="D28" s="16"/>
      <c r="E28" s="16"/>
    </row>
    <row r="29" spans="1:5" ht="20.100000000000001" customHeight="1">
      <c r="A29" s="18" t="s">
        <v>179</v>
      </c>
      <c r="B29" s="16"/>
      <c r="C29" s="16"/>
      <c r="D29" s="16"/>
      <c r="E29" s="16"/>
    </row>
    <row r="30" spans="1:5" ht="20.100000000000001" customHeight="1">
      <c r="A30" s="18" t="s">
        <v>180</v>
      </c>
      <c r="B30" s="16"/>
      <c r="C30" s="16"/>
      <c r="D30" s="16"/>
      <c r="E30" s="16"/>
    </row>
    <row r="31" spans="1:5" ht="20.100000000000001" customHeight="1">
      <c r="A31" s="18" t="s">
        <v>181</v>
      </c>
      <c r="B31" s="16"/>
      <c r="C31" s="16"/>
      <c r="D31" s="16"/>
      <c r="E31" s="16"/>
    </row>
    <row r="32" spans="1:5" ht="20.100000000000001" customHeight="1">
      <c r="A32" s="18" t="s">
        <v>182</v>
      </c>
      <c r="B32" s="16"/>
      <c r="C32" s="16"/>
      <c r="D32" s="16"/>
      <c r="E32" s="16"/>
    </row>
    <row r="33" spans="1:5" ht="20.100000000000001" customHeight="1">
      <c r="A33" s="18" t="s">
        <v>183</v>
      </c>
      <c r="B33" s="16"/>
      <c r="C33" s="16"/>
      <c r="D33" s="16"/>
      <c r="E33" s="16"/>
    </row>
    <row r="34" spans="1:5" ht="20.100000000000001" customHeight="1">
      <c r="A34" s="18" t="s">
        <v>184</v>
      </c>
      <c r="B34" s="16"/>
      <c r="C34" s="16"/>
      <c r="D34" s="16"/>
      <c r="E34" s="16"/>
    </row>
    <row r="35" spans="1:5" ht="20.100000000000001" customHeight="1">
      <c r="A35" s="18" t="s">
        <v>185</v>
      </c>
      <c r="B35" s="16"/>
      <c r="C35" s="16"/>
      <c r="D35" s="16"/>
      <c r="E35" s="16"/>
    </row>
    <row r="36" spans="1:5" ht="20.100000000000001" customHeight="1">
      <c r="A36" s="18" t="s">
        <v>186</v>
      </c>
      <c r="B36" s="16"/>
      <c r="C36" s="16"/>
      <c r="D36" s="16"/>
      <c r="E36" s="16"/>
    </row>
    <row r="37" spans="1:5" ht="20.100000000000001" customHeight="1">
      <c r="A37" s="18" t="s">
        <v>187</v>
      </c>
      <c r="B37" s="16"/>
      <c r="C37" s="16"/>
      <c r="D37" s="16"/>
      <c r="E37" s="16"/>
    </row>
    <row r="38" spans="1:5" ht="20.100000000000001" customHeight="1">
      <c r="A38" s="20" t="s">
        <v>188</v>
      </c>
      <c r="B38" s="16"/>
      <c r="C38" s="16"/>
      <c r="D38" s="16"/>
      <c r="E38" s="16"/>
    </row>
    <row r="39" spans="1:5" ht="20.100000000000001" customHeight="1">
      <c r="A39" s="18" t="s">
        <v>189</v>
      </c>
      <c r="B39" s="16"/>
      <c r="C39" s="16"/>
      <c r="D39" s="16"/>
      <c r="E39" s="16"/>
    </row>
    <row r="40" spans="1:5" ht="20.100000000000001" customHeight="1">
      <c r="A40" s="18" t="s">
        <v>190</v>
      </c>
      <c r="B40" s="16"/>
      <c r="C40" s="16"/>
      <c r="D40" s="16"/>
      <c r="E40" s="16"/>
    </row>
    <row r="41" spans="1:5" ht="20.100000000000001" customHeight="1">
      <c r="A41" s="18" t="s">
        <v>191</v>
      </c>
      <c r="B41" s="16"/>
      <c r="C41" s="16"/>
      <c r="D41" s="16"/>
      <c r="E41" s="16"/>
    </row>
    <row r="42" spans="1:5" ht="20.100000000000001" customHeight="1">
      <c r="A42" s="18" t="s">
        <v>192</v>
      </c>
      <c r="B42" s="16"/>
      <c r="C42" s="16"/>
      <c r="D42" s="16"/>
      <c r="E42" s="16"/>
    </row>
    <row r="43" spans="1:5" ht="20.100000000000001" customHeight="1">
      <c r="A43" s="18" t="s">
        <v>193</v>
      </c>
      <c r="B43" s="16"/>
      <c r="C43" s="16"/>
      <c r="D43" s="16"/>
      <c r="E43" s="16"/>
    </row>
    <row r="44" spans="1:5" ht="20.100000000000001" customHeight="1">
      <c r="A44" s="18" t="s">
        <v>194</v>
      </c>
      <c r="B44" s="16"/>
      <c r="C44" s="16"/>
      <c r="D44" s="16"/>
      <c r="E44" s="16"/>
    </row>
    <row r="45" spans="1:5" ht="20.100000000000001" customHeight="1">
      <c r="A45" s="12" t="s">
        <v>195</v>
      </c>
      <c r="B45" s="16"/>
      <c r="C45" s="16"/>
      <c r="D45" s="16"/>
      <c r="E45" s="16"/>
    </row>
    <row r="46" spans="1:5" ht="20.100000000000001" customHeight="1">
      <c r="A46" s="18" t="s">
        <v>196</v>
      </c>
      <c r="B46" s="16"/>
      <c r="C46" s="16"/>
      <c r="D46" s="16"/>
      <c r="E46" s="16"/>
    </row>
    <row r="47" spans="1:5" ht="20.100000000000001" customHeight="1">
      <c r="A47" s="21" t="s">
        <v>197</v>
      </c>
      <c r="B47" s="16"/>
      <c r="C47" s="16"/>
      <c r="D47" s="16"/>
      <c r="E47" s="16"/>
    </row>
    <row r="48" spans="1:5" ht="20.100000000000001" customHeight="1">
      <c r="A48" s="21" t="s">
        <v>198</v>
      </c>
      <c r="B48" s="16"/>
      <c r="C48" s="16"/>
      <c r="D48" s="16"/>
      <c r="E48" s="16"/>
    </row>
    <row r="49" spans="1:5" ht="20.100000000000001" customHeight="1">
      <c r="A49" s="20" t="s">
        <v>199</v>
      </c>
      <c r="B49" s="16"/>
      <c r="C49" s="16"/>
      <c r="D49" s="16"/>
      <c r="E49" s="16"/>
    </row>
    <row r="50" spans="1:5" ht="20.100000000000001" customHeight="1">
      <c r="A50" s="18" t="s">
        <v>200</v>
      </c>
      <c r="B50" s="16"/>
      <c r="C50" s="16"/>
      <c r="D50" s="16"/>
      <c r="E50" s="16"/>
    </row>
    <row r="51" spans="1:5" ht="20.100000000000001" customHeight="1">
      <c r="A51" s="18" t="s">
        <v>201</v>
      </c>
      <c r="B51" s="16"/>
      <c r="C51" s="16"/>
      <c r="D51" s="16"/>
      <c r="E51" s="16"/>
    </row>
    <row r="52" spans="1:5" ht="20.100000000000001" customHeight="1">
      <c r="A52" s="18" t="s">
        <v>202</v>
      </c>
      <c r="B52" s="16"/>
      <c r="C52" s="16"/>
      <c r="D52" s="16"/>
      <c r="E52" s="16"/>
    </row>
    <row r="53" spans="1:5" ht="20.100000000000001" customHeight="1">
      <c r="A53" s="18" t="s">
        <v>203</v>
      </c>
      <c r="B53" s="16"/>
      <c r="C53" s="16"/>
      <c r="D53" s="16"/>
      <c r="E53" s="16"/>
    </row>
    <row r="54" spans="1:5" ht="20.100000000000001" customHeight="1">
      <c r="A54" s="18" t="s">
        <v>204</v>
      </c>
      <c r="B54" s="16"/>
      <c r="C54" s="16"/>
      <c r="D54" s="16"/>
      <c r="E54" s="16"/>
    </row>
    <row r="55" spans="1:5" ht="20.100000000000001" customHeight="1">
      <c r="A55" s="18" t="s">
        <v>205</v>
      </c>
      <c r="B55" s="16"/>
      <c r="C55" s="16"/>
      <c r="D55" s="16"/>
      <c r="E55" s="16"/>
    </row>
    <row r="56" spans="1:5" ht="20.100000000000001" customHeight="1">
      <c r="A56" s="18" t="s">
        <v>206</v>
      </c>
      <c r="B56" s="16"/>
      <c r="C56" s="16"/>
      <c r="D56" s="16"/>
      <c r="E56" s="16"/>
    </row>
    <row r="57" spans="1:5" ht="20.100000000000001" customHeight="1">
      <c r="A57" s="18" t="s">
        <v>207</v>
      </c>
      <c r="B57" s="16"/>
      <c r="C57" s="16"/>
      <c r="D57" s="16"/>
      <c r="E57" s="16"/>
    </row>
    <row r="58" spans="1:5" ht="20.100000000000001" customHeight="1">
      <c r="A58" s="21" t="s">
        <v>208</v>
      </c>
      <c r="B58" s="16"/>
      <c r="C58" s="16"/>
      <c r="D58" s="16"/>
      <c r="E58" s="16"/>
    </row>
    <row r="59" spans="1:5" ht="20.100000000000001" customHeight="1">
      <c r="A59" s="21" t="s">
        <v>209</v>
      </c>
      <c r="B59" s="16"/>
      <c r="C59" s="16"/>
      <c r="D59" s="16"/>
      <c r="E59" s="16"/>
    </row>
    <row r="60" spans="1:5" ht="20.100000000000001" customHeight="1">
      <c r="A60" s="21" t="s">
        <v>210</v>
      </c>
      <c r="B60" s="16"/>
      <c r="C60" s="16"/>
      <c r="D60" s="16"/>
      <c r="E60" s="16"/>
    </row>
    <row r="61" spans="1:5" ht="20.100000000000001" customHeight="1">
      <c r="A61" s="22" t="s">
        <v>211</v>
      </c>
      <c r="B61" s="16"/>
      <c r="C61" s="16"/>
      <c r="D61" s="16"/>
      <c r="E61" s="16"/>
    </row>
    <row r="62" spans="1:5" ht="20.100000000000001" customHeight="1">
      <c r="A62" s="22" t="s">
        <v>212</v>
      </c>
      <c r="B62" s="16"/>
      <c r="C62" s="16"/>
      <c r="D62" s="16"/>
      <c r="E62" s="16"/>
    </row>
    <row r="63" spans="1:5" ht="20.100000000000001" customHeight="1">
      <c r="A63" s="21" t="s">
        <v>213</v>
      </c>
      <c r="B63" s="16"/>
      <c r="C63" s="16"/>
      <c r="D63" s="16"/>
      <c r="E63" s="16"/>
    </row>
    <row r="64" spans="1:5" ht="20.100000000000001" customHeight="1">
      <c r="A64" s="20" t="s">
        <v>214</v>
      </c>
      <c r="B64" s="16"/>
      <c r="C64" s="16"/>
      <c r="D64" s="16"/>
      <c r="E64" s="16"/>
    </row>
    <row r="65" spans="1:5" ht="20.100000000000001" customHeight="1">
      <c r="A65" s="18" t="s">
        <v>215</v>
      </c>
      <c r="B65" s="16"/>
      <c r="C65" s="16"/>
      <c r="D65" s="16"/>
      <c r="E65" s="16"/>
    </row>
    <row r="66" spans="1:5" ht="20.100000000000001" customHeight="1">
      <c r="A66" s="18" t="s">
        <v>216</v>
      </c>
      <c r="B66" s="16"/>
      <c r="C66" s="16"/>
      <c r="D66" s="16"/>
      <c r="E66" s="16"/>
    </row>
    <row r="67" spans="1:5" ht="20.100000000000001" customHeight="1">
      <c r="A67" s="18" t="s">
        <v>217</v>
      </c>
      <c r="B67" s="16"/>
      <c r="C67" s="16"/>
      <c r="D67" s="16"/>
      <c r="E67" s="16"/>
    </row>
    <row r="68" spans="1:5" ht="20.100000000000001" customHeight="1">
      <c r="A68" s="21" t="s">
        <v>218</v>
      </c>
      <c r="B68" s="16"/>
      <c r="C68" s="16"/>
      <c r="D68" s="16"/>
      <c r="E68" s="16"/>
    </row>
    <row r="69" spans="1:5" ht="20.100000000000001" customHeight="1">
      <c r="A69" s="21" t="s">
        <v>219</v>
      </c>
      <c r="B69" s="16"/>
      <c r="C69" s="16"/>
      <c r="D69" s="16"/>
      <c r="E69" s="16"/>
    </row>
    <row r="70" spans="1:5" ht="20.100000000000001" customHeight="1">
      <c r="A70" s="21" t="s">
        <v>220</v>
      </c>
      <c r="B70" s="16"/>
      <c r="C70" s="16"/>
      <c r="D70" s="16"/>
      <c r="E70" s="16"/>
    </row>
    <row r="71" spans="1:5" ht="20.100000000000001" customHeight="1">
      <c r="A71" s="22" t="s">
        <v>221</v>
      </c>
      <c r="B71" s="16"/>
      <c r="C71" s="16"/>
      <c r="D71" s="16"/>
      <c r="E71" s="16"/>
    </row>
    <row r="72" spans="1:5">
      <c r="A72" s="23" t="s">
        <v>84</v>
      </c>
      <c r="B72" s="16"/>
      <c r="C72" s="16"/>
      <c r="D72" s="16"/>
      <c r="E72" s="16"/>
    </row>
    <row r="73" spans="1:5">
      <c r="A73" s="24"/>
    </row>
  </sheetData>
  <mergeCells count="1">
    <mergeCell ref="A2:E2"/>
  </mergeCells>
  <phoneticPr fontId="2" type="noConversion"/>
  <printOptions horizontalCentered="1"/>
  <pageMargins left="0.75" right="0.75" top="0.98" bottom="0.98" header="0.51" footer="0.51"/>
  <pageSetup paperSize="9" scale="71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5</vt:i4>
      </vt:variant>
    </vt:vector>
  </HeadingPairs>
  <TitlesOfParts>
    <vt:vector size="10" baseType="lpstr">
      <vt:lpstr>附表１一般公共预算（功能分类）</vt:lpstr>
      <vt:lpstr>附表2一般公共预算（经济分类）</vt:lpstr>
      <vt:lpstr>附表３政府性基金决算</vt:lpstr>
      <vt:lpstr>附表４三公经费决算</vt:lpstr>
      <vt:lpstr>04财政拨款表</vt:lpstr>
      <vt:lpstr>'04财政拨款表'!Print_Area</vt:lpstr>
      <vt:lpstr>附表３政府性基金决算!Print_Area</vt:lpstr>
      <vt:lpstr>'04财政拨款表'!Print_Titles</vt:lpstr>
      <vt:lpstr>'附表１一般公共预算（功能分类）'!Print_Titles</vt:lpstr>
      <vt:lpstr>附表３政府性基金决算!Print_Titles</vt:lpstr>
    </vt:vector>
  </TitlesOfParts>
  <Company>MC SYSTEM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user</cp:lastModifiedBy>
  <cp:revision>1</cp:revision>
  <cp:lastPrinted>2018-07-31T08:43:52Z</cp:lastPrinted>
  <dcterms:created xsi:type="dcterms:W3CDTF">2006-02-13T05:15:25Z</dcterms:created>
  <dcterms:modified xsi:type="dcterms:W3CDTF">2018-08-02T03:36:04Z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