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 firstSheet="13" activeTab="17"/>
  </bookViews>
  <sheets>
    <sheet name="一般公共预算收入预算表" sheetId="1" r:id="rId1"/>
    <sheet name="一般公共预算支出预算表" sheetId="2" r:id="rId2"/>
    <sheet name="一般公共预算本级支出表" sheetId="3" r:id="rId3"/>
    <sheet name="一般公共预算本级基本支出预算表" sheetId="4" r:id="rId4"/>
    <sheet name="一般公共预算对下税收返还和转移支付预算分项目表" sheetId="5" r:id="rId5"/>
    <sheet name="一般公共预算对下税收返还和转移支付预算分地区表 " sheetId="7" r:id="rId6"/>
    <sheet name="一般公共预算税收返还和转移支付预算表" sheetId="22" r:id="rId7"/>
    <sheet name="政府性基金收入预算表" sheetId="6" r:id="rId8"/>
    <sheet name="政府性基金支出预算表" sheetId="8" r:id="rId9"/>
    <sheet name="政府性基金本级支出预算表" sheetId="20" r:id="rId10"/>
    <sheet name="政府性基金转移支付预算分项目表" sheetId="10" r:id="rId11"/>
    <sheet name="政府性基金转移支付预算分地区表" sheetId="12" r:id="rId12"/>
    <sheet name="国有资本经营收入预算表" sheetId="14" r:id="rId13"/>
    <sheet name="国有资本经营支出预算表" sheetId="23" r:id="rId14"/>
    <sheet name="社会保险基金收入预算表" sheetId="16" r:id="rId15"/>
    <sheet name="社会保险基金支出预算表 " sheetId="17" r:id="rId16"/>
    <sheet name="地方一般债务限额和余额情况表" sheetId="18" r:id="rId17"/>
    <sheet name="地方专项债务限额和余额情况表 " sheetId="19" r:id="rId18"/>
    <sheet name="三公经费预算表" sheetId="21" r:id="rId19"/>
  </sheets>
  <definedNames>
    <definedName name="_xlnm._FilterDatabase" localSheetId="2" hidden="1">一般公共预算本级支出表!$A$4:$D$1306</definedName>
    <definedName name="_xlnm._FilterDatabase" localSheetId="1" hidden="1">一般公共预算支出预算表!$A$4:$D$1306</definedName>
    <definedName name="_xlnm.Print_Area">#N/A</definedName>
    <definedName name="_xlnm.Print_Titles">#N/A</definedName>
    <definedName name="地区名称" localSheetId="18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5" i="21"/>
  <c r="J12" i="17"/>
  <c r="I12"/>
  <c r="G12"/>
  <c r="F12"/>
  <c r="E12"/>
  <c r="D12"/>
  <c r="B12"/>
  <c r="J14" i="16"/>
  <c r="I14"/>
  <c r="H14"/>
  <c r="G14"/>
  <c r="F14"/>
  <c r="E14"/>
  <c r="D14"/>
  <c r="C14"/>
  <c r="B14"/>
  <c r="D5" i="12"/>
  <c r="D56" i="10"/>
  <c r="C56"/>
  <c r="B56"/>
  <c r="D18"/>
  <c r="D17"/>
  <c r="C17"/>
  <c r="D177" i="20"/>
  <c r="D62"/>
  <c r="D59"/>
  <c r="D58"/>
  <c r="D53"/>
  <c r="D52"/>
  <c r="D47"/>
  <c r="D44"/>
  <c r="D40"/>
  <c r="D37"/>
  <c r="D36"/>
  <c r="D35"/>
  <c r="D34"/>
  <c r="C70" i="8"/>
  <c r="C60"/>
  <c r="C36" i="6"/>
  <c r="C25"/>
  <c r="D44" i="22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27" i="4"/>
  <c r="E26"/>
  <c r="E25"/>
  <c r="E24"/>
  <c r="E23"/>
  <c r="E22"/>
  <c r="D22"/>
  <c r="E21"/>
  <c r="E20"/>
  <c r="E19"/>
  <c r="E17"/>
  <c r="E16"/>
  <c r="E15"/>
  <c r="E14"/>
  <c r="E13"/>
  <c r="E12"/>
  <c r="E11"/>
  <c r="D11"/>
  <c r="E10"/>
  <c r="E9"/>
  <c r="E8"/>
  <c r="E7"/>
  <c r="E6"/>
  <c r="D6"/>
  <c r="E5"/>
  <c r="D5"/>
  <c r="C5"/>
  <c r="D1306" i="3"/>
  <c r="B1306"/>
  <c r="D1304"/>
  <c r="D1302"/>
  <c r="D1296"/>
  <c r="D1295"/>
  <c r="D1294"/>
  <c r="D1288"/>
  <c r="D1287"/>
  <c r="D1286"/>
  <c r="D1283"/>
  <c r="D1282"/>
  <c r="D1253"/>
  <c r="D1249"/>
  <c r="D1243"/>
  <c r="D1238"/>
  <c r="D1237"/>
  <c r="D1236"/>
  <c r="D1219"/>
  <c r="D1218"/>
  <c r="D1211"/>
  <c r="D1199"/>
  <c r="D1198"/>
  <c r="D1195"/>
  <c r="D1184"/>
  <c r="D1183"/>
  <c r="D1182"/>
  <c r="D1179"/>
  <c r="D1176"/>
  <c r="D1175"/>
  <c r="D1174"/>
  <c r="D1172"/>
  <c r="D1171"/>
  <c r="D1169"/>
  <c r="D1166"/>
  <c r="D1165"/>
  <c r="D1159"/>
  <c r="D1158"/>
  <c r="D1153"/>
  <c r="D1149"/>
  <c r="D1120"/>
  <c r="D1112"/>
  <c r="D1108"/>
  <c r="D1107"/>
  <c r="D1106"/>
  <c r="D1103"/>
  <c r="D1102"/>
  <c r="D1101"/>
  <c r="D1090"/>
  <c r="D1089"/>
  <c r="D1084"/>
  <c r="D1079"/>
  <c r="D1077"/>
  <c r="D1076"/>
  <c r="D1072"/>
  <c r="D1067"/>
  <c r="D1066"/>
  <c r="D1065"/>
  <c r="D1057"/>
  <c r="D1056"/>
  <c r="D1049"/>
  <c r="D1048"/>
  <c r="D1043"/>
  <c r="D1000"/>
  <c r="D991"/>
  <c r="D990"/>
  <c r="D989"/>
  <c r="D988"/>
  <c r="D987"/>
  <c r="D986"/>
  <c r="D984"/>
  <c r="D982"/>
  <c r="D974"/>
  <c r="D973"/>
  <c r="D972"/>
  <c r="D971"/>
  <c r="D970"/>
  <c r="D949"/>
  <c r="D946"/>
  <c r="D944"/>
  <c r="D936"/>
  <c r="D932"/>
  <c r="D931"/>
  <c r="D928"/>
  <c r="D927"/>
  <c r="D926"/>
  <c r="D925"/>
  <c r="D923"/>
  <c r="D917"/>
  <c r="D916"/>
  <c r="D913"/>
  <c r="D912"/>
  <c r="D909"/>
  <c r="D907"/>
  <c r="D906"/>
  <c r="D902"/>
  <c r="D901"/>
  <c r="D900"/>
  <c r="D899"/>
  <c r="D898"/>
  <c r="D896"/>
  <c r="D895"/>
  <c r="D894"/>
  <c r="D893"/>
  <c r="D890"/>
  <c r="D889"/>
  <c r="D877"/>
  <c r="D876"/>
  <c r="D868"/>
  <c r="D867"/>
  <c r="D866"/>
  <c r="D865"/>
  <c r="D864"/>
  <c r="D862"/>
  <c r="D858"/>
  <c r="D857"/>
  <c r="D853"/>
  <c r="D852"/>
  <c r="D851"/>
  <c r="D847"/>
  <c r="D839"/>
  <c r="D837"/>
  <c r="D835"/>
  <c r="D834"/>
  <c r="D832"/>
  <c r="D831"/>
  <c r="D828"/>
  <c r="D827"/>
  <c r="D826"/>
  <c r="D825"/>
  <c r="D824"/>
  <c r="D823"/>
  <c r="D822"/>
  <c r="D821"/>
  <c r="D820"/>
  <c r="D819"/>
  <c r="D818"/>
  <c r="D815"/>
  <c r="D814"/>
  <c r="D812"/>
  <c r="D811"/>
  <c r="D810"/>
  <c r="D809"/>
  <c r="D808"/>
  <c r="D806"/>
  <c r="D803"/>
  <c r="D802"/>
  <c r="D801"/>
  <c r="D798"/>
  <c r="D797"/>
  <c r="D796"/>
  <c r="D795"/>
  <c r="D794"/>
  <c r="D793"/>
  <c r="D787"/>
  <c r="D784"/>
  <c r="D783"/>
  <c r="D782"/>
  <c r="D764"/>
  <c r="D763"/>
  <c r="D759"/>
  <c r="D758"/>
  <c r="D749"/>
  <c r="D745"/>
  <c r="D744"/>
  <c r="D742"/>
  <c r="D738"/>
  <c r="D737"/>
  <c r="D736"/>
  <c r="D734"/>
  <c r="D733"/>
  <c r="D731"/>
  <c r="D730"/>
  <c r="D727"/>
  <c r="D725"/>
  <c r="D723"/>
  <c r="D722"/>
  <c r="D719"/>
  <c r="D718"/>
  <c r="D712"/>
  <c r="D711"/>
  <c r="D710"/>
  <c r="D709"/>
  <c r="D708"/>
  <c r="D707"/>
  <c r="D690"/>
  <c r="D689"/>
  <c r="D687"/>
  <c r="D686"/>
  <c r="D685"/>
  <c r="D682"/>
  <c r="D681"/>
  <c r="D680"/>
  <c r="D679"/>
  <c r="D678"/>
  <c r="D677"/>
  <c r="D676"/>
  <c r="D674"/>
  <c r="D673"/>
  <c r="D672"/>
  <c r="D670"/>
  <c r="D669"/>
  <c r="D664"/>
  <c r="D663"/>
  <c r="D662"/>
  <c r="D661"/>
  <c r="D660"/>
  <c r="D657"/>
  <c r="D656"/>
  <c r="D646"/>
  <c r="D644"/>
  <c r="D643"/>
  <c r="D641"/>
  <c r="D640"/>
  <c r="D639"/>
  <c r="D638"/>
  <c r="D637"/>
  <c r="D626"/>
  <c r="D624"/>
  <c r="D622"/>
  <c r="D621"/>
  <c r="D620"/>
  <c r="D619"/>
  <c r="D617"/>
  <c r="D613"/>
  <c r="D612"/>
  <c r="D611"/>
  <c r="D610"/>
  <c r="D609"/>
  <c r="D608"/>
  <c r="D607"/>
  <c r="D606"/>
  <c r="D605"/>
  <c r="D604"/>
  <c r="D600"/>
  <c r="D599"/>
  <c r="D598"/>
  <c r="D596"/>
  <c r="D595"/>
  <c r="D592"/>
  <c r="D591"/>
  <c r="D589"/>
  <c r="D588"/>
  <c r="D586"/>
  <c r="D585"/>
  <c r="D584"/>
  <c r="D581"/>
  <c r="D580"/>
  <c r="D579"/>
  <c r="D578"/>
  <c r="D577"/>
  <c r="D576"/>
  <c r="D574"/>
  <c r="D573"/>
  <c r="D572"/>
  <c r="D570"/>
  <c r="D569"/>
  <c r="D568"/>
  <c r="D559"/>
  <c r="D556"/>
  <c r="D555"/>
  <c r="D553"/>
  <c r="D551"/>
  <c r="D546"/>
  <c r="D542"/>
  <c r="D541"/>
  <c r="D537"/>
  <c r="D536"/>
  <c r="D535"/>
  <c r="D534"/>
  <c r="D532"/>
  <c r="D531"/>
  <c r="D529"/>
  <c r="D528"/>
  <c r="D527"/>
  <c r="D523"/>
  <c r="D522"/>
  <c r="D521"/>
  <c r="D520"/>
  <c r="D517"/>
  <c r="D514"/>
  <c r="D510"/>
  <c r="D509"/>
  <c r="D508"/>
  <c r="D505"/>
  <c r="D501"/>
  <c r="D500"/>
  <c r="D498"/>
  <c r="D490"/>
  <c r="D489"/>
  <c r="D486"/>
  <c r="D482"/>
  <c r="D481"/>
  <c r="D479"/>
  <c r="D478"/>
  <c r="D474"/>
  <c r="D473"/>
  <c r="D471"/>
  <c r="D470"/>
  <c r="D468"/>
  <c r="D467"/>
  <c r="D466"/>
  <c r="D465"/>
  <c r="D464"/>
  <c r="D460"/>
  <c r="D452"/>
  <c r="D449"/>
  <c r="D448"/>
  <c r="D447"/>
  <c r="D446"/>
  <c r="D435"/>
  <c r="D434"/>
  <c r="D433"/>
  <c r="D430"/>
  <c r="D414"/>
  <c r="D412"/>
  <c r="D411"/>
  <c r="D410"/>
  <c r="D409"/>
  <c r="D408"/>
  <c r="D406"/>
  <c r="D404"/>
  <c r="D402"/>
  <c r="D401"/>
  <c r="D398"/>
  <c r="D397"/>
  <c r="D396"/>
  <c r="D395"/>
  <c r="D382"/>
  <c r="D377"/>
  <c r="D373"/>
  <c r="D372"/>
  <c r="D370"/>
  <c r="D369"/>
  <c r="D368"/>
  <c r="D365"/>
  <c r="D364"/>
  <c r="D363"/>
  <c r="D362"/>
  <c r="D361"/>
  <c r="D360"/>
  <c r="D358"/>
  <c r="D357"/>
  <c r="D356"/>
  <c r="D355"/>
  <c r="D354"/>
  <c r="D353"/>
  <c r="D318"/>
  <c r="D315"/>
  <c r="D313"/>
  <c r="D310"/>
  <c r="D308"/>
  <c r="D307"/>
  <c r="D305"/>
  <c r="D304"/>
  <c r="D303"/>
  <c r="D295"/>
  <c r="D294"/>
  <c r="D287"/>
  <c r="D286"/>
  <c r="D278"/>
  <c r="D276"/>
  <c r="D275"/>
  <c r="D274"/>
  <c r="D272"/>
  <c r="D271"/>
  <c r="D270"/>
  <c r="D268"/>
  <c r="D267"/>
  <c r="D266"/>
  <c r="D250"/>
  <c r="D248"/>
  <c r="D247"/>
  <c r="D242"/>
  <c r="D237"/>
  <c r="D236"/>
  <c r="D235"/>
  <c r="D233"/>
  <c r="D232"/>
  <c r="D231"/>
  <c r="D224"/>
  <c r="D221"/>
  <c r="D220"/>
  <c r="D219"/>
  <c r="D212"/>
  <c r="D210"/>
  <c r="D209"/>
  <c r="D207"/>
  <c r="D206"/>
  <c r="D205"/>
  <c r="D204"/>
  <c r="D201"/>
  <c r="D200"/>
  <c r="D199"/>
  <c r="D198"/>
  <c r="D196"/>
  <c r="D193"/>
  <c r="D192"/>
  <c r="D191"/>
  <c r="D187"/>
  <c r="D186"/>
  <c r="D185"/>
  <c r="D184"/>
  <c r="D179"/>
  <c r="D178"/>
  <c r="D177"/>
  <c r="D173"/>
  <c r="D172"/>
  <c r="D171"/>
  <c r="D170"/>
  <c r="D169"/>
  <c r="D166"/>
  <c r="D165"/>
  <c r="D162"/>
  <c r="D157"/>
  <c r="D154"/>
  <c r="D150"/>
  <c r="D149"/>
  <c r="D141"/>
  <c r="D136"/>
  <c r="D135"/>
  <c r="D133"/>
  <c r="D127"/>
  <c r="D126"/>
  <c r="D125"/>
  <c r="D124"/>
  <c r="D121"/>
  <c r="D120"/>
  <c r="D117"/>
  <c r="D116"/>
  <c r="D115"/>
  <c r="D108"/>
  <c r="D107"/>
  <c r="D106"/>
  <c r="D85"/>
  <c r="D84"/>
  <c r="D83"/>
  <c r="D72"/>
  <c r="D71"/>
  <c r="D67"/>
  <c r="D66"/>
  <c r="D62"/>
  <c r="D61"/>
  <c r="D60"/>
  <c r="D57"/>
  <c r="D55"/>
  <c r="D52"/>
  <c r="D51"/>
  <c r="D50"/>
  <c r="D49"/>
  <c r="D46"/>
  <c r="D40"/>
  <c r="D39"/>
  <c r="D38"/>
  <c r="D37"/>
  <c r="D36"/>
  <c r="D34"/>
  <c r="D30"/>
  <c r="D29"/>
  <c r="D28"/>
  <c r="D27"/>
  <c r="D26"/>
  <c r="D24"/>
  <c r="D23"/>
  <c r="D22"/>
  <c r="D20"/>
  <c r="D19"/>
  <c r="D18"/>
  <c r="D17"/>
  <c r="D15"/>
  <c r="D14"/>
  <c r="D12"/>
  <c r="D10"/>
  <c r="D8"/>
  <c r="D7"/>
  <c r="D6"/>
  <c r="D5"/>
  <c r="D1322" i="2"/>
  <c r="B1322"/>
  <c r="D1319"/>
  <c r="D1313"/>
  <c r="D1308"/>
  <c r="D1306"/>
  <c r="B1306"/>
  <c r="D1304"/>
  <c r="D1302"/>
  <c r="D1296"/>
  <c r="D1295"/>
  <c r="D1294"/>
  <c r="D1288"/>
  <c r="D1287"/>
  <c r="D1286"/>
  <c r="D1283"/>
  <c r="D1282"/>
  <c r="D1253"/>
  <c r="D1249"/>
  <c r="D1243"/>
  <c r="D1238"/>
  <c r="D1237"/>
  <c r="D1236"/>
  <c r="D1219"/>
  <c r="D1218"/>
  <c r="D1211"/>
  <c r="D1199"/>
  <c r="D1198"/>
  <c r="D1195"/>
  <c r="D1184"/>
  <c r="D1183"/>
  <c r="D1182"/>
  <c r="D1179"/>
  <c r="D1176"/>
  <c r="D1175"/>
  <c r="D1174"/>
  <c r="D1172"/>
  <c r="D1171"/>
  <c r="D1169"/>
  <c r="D1166"/>
  <c r="D1165"/>
  <c r="D1159"/>
  <c r="D1158"/>
  <c r="D1153"/>
  <c r="D1149"/>
  <c r="D1120"/>
  <c r="D1112"/>
  <c r="D1108"/>
  <c r="D1107"/>
  <c r="D1106"/>
  <c r="D1103"/>
  <c r="D1102"/>
  <c r="D1101"/>
  <c r="D1090"/>
  <c r="D1089"/>
  <c r="D1084"/>
  <c r="D1079"/>
  <c r="D1077"/>
  <c r="D1076"/>
  <c r="D1072"/>
  <c r="D1067"/>
  <c r="D1066"/>
  <c r="D1065"/>
  <c r="D1057"/>
  <c r="D1056"/>
  <c r="D1049"/>
  <c r="D1048"/>
  <c r="D1043"/>
  <c r="D1000"/>
  <c r="D991"/>
  <c r="D990"/>
  <c r="D989"/>
  <c r="D988"/>
  <c r="D987"/>
  <c r="D986"/>
  <c r="D984"/>
  <c r="D982"/>
  <c r="D974"/>
  <c r="D973"/>
  <c r="D972"/>
  <c r="D971"/>
  <c r="D970"/>
  <c r="D949"/>
  <c r="D946"/>
  <c r="D944"/>
  <c r="D936"/>
  <c r="D932"/>
  <c r="D931"/>
  <c r="D928"/>
  <c r="D927"/>
  <c r="D926"/>
  <c r="D925"/>
  <c r="D923"/>
  <c r="D917"/>
  <c r="D916"/>
  <c r="D913"/>
  <c r="D912"/>
  <c r="D909"/>
  <c r="D907"/>
  <c r="D906"/>
  <c r="D902"/>
  <c r="D901"/>
  <c r="D900"/>
  <c r="D899"/>
  <c r="D898"/>
  <c r="D896"/>
  <c r="D895"/>
  <c r="D894"/>
  <c r="D893"/>
  <c r="D890"/>
  <c r="D889"/>
  <c r="D877"/>
  <c r="D876"/>
  <c r="D868"/>
  <c r="D867"/>
  <c r="D866"/>
  <c r="D865"/>
  <c r="D864"/>
  <c r="D862"/>
  <c r="D858"/>
  <c r="D857"/>
  <c r="D853"/>
  <c r="D852"/>
  <c r="D851"/>
  <c r="D847"/>
  <c r="D839"/>
  <c r="D837"/>
  <c r="D835"/>
  <c r="D834"/>
  <c r="D832"/>
  <c r="D831"/>
  <c r="D828"/>
  <c r="D827"/>
  <c r="D826"/>
  <c r="D825"/>
  <c r="D824"/>
  <c r="D823"/>
  <c r="D822"/>
  <c r="D821"/>
  <c r="D820"/>
  <c r="D819"/>
  <c r="D818"/>
  <c r="D815"/>
  <c r="D814"/>
  <c r="D812"/>
  <c r="D811"/>
  <c r="D810"/>
  <c r="D809"/>
  <c r="D808"/>
  <c r="D806"/>
  <c r="D803"/>
  <c r="D802"/>
  <c r="D801"/>
  <c r="D798"/>
  <c r="D797"/>
  <c r="D796"/>
  <c r="D795"/>
  <c r="D794"/>
  <c r="D793"/>
  <c r="D787"/>
  <c r="D784"/>
  <c r="D783"/>
  <c r="D782"/>
  <c r="D764"/>
  <c r="D763"/>
  <c r="D759"/>
  <c r="D758"/>
  <c r="D749"/>
  <c r="D745"/>
  <c r="D744"/>
  <c r="D742"/>
  <c r="D738"/>
  <c r="D737"/>
  <c r="D736"/>
  <c r="D734"/>
  <c r="D733"/>
  <c r="D731"/>
  <c r="D730"/>
  <c r="D727"/>
  <c r="D725"/>
  <c r="D723"/>
  <c r="D722"/>
  <c r="D719"/>
  <c r="D718"/>
  <c r="D712"/>
  <c r="D711"/>
  <c r="D710"/>
  <c r="D709"/>
  <c r="D708"/>
  <c r="D707"/>
  <c r="D690"/>
  <c r="D689"/>
  <c r="D687"/>
  <c r="D686"/>
  <c r="D685"/>
  <c r="D682"/>
  <c r="D681"/>
  <c r="D680"/>
  <c r="D679"/>
  <c r="D678"/>
  <c r="D677"/>
  <c r="D676"/>
  <c r="D674"/>
  <c r="D673"/>
  <c r="D672"/>
  <c r="D670"/>
  <c r="D669"/>
  <c r="D664"/>
  <c r="D663"/>
  <c r="D662"/>
  <c r="D661"/>
  <c r="D660"/>
  <c r="D657"/>
  <c r="D656"/>
  <c r="D646"/>
  <c r="D644"/>
  <c r="D643"/>
  <c r="D641"/>
  <c r="D640"/>
  <c r="D639"/>
  <c r="D638"/>
  <c r="D637"/>
  <c r="D626"/>
  <c r="D624"/>
  <c r="D622"/>
  <c r="D621"/>
  <c r="D620"/>
  <c r="D619"/>
  <c r="D617"/>
  <c r="D613"/>
  <c r="D612"/>
  <c r="D611"/>
  <c r="D610"/>
  <c r="D609"/>
  <c r="D608"/>
  <c r="D607"/>
  <c r="D606"/>
  <c r="D605"/>
  <c r="D604"/>
  <c r="D600"/>
  <c r="D599"/>
  <c r="D598"/>
  <c r="D596"/>
  <c r="D595"/>
  <c r="D592"/>
  <c r="D591"/>
  <c r="D589"/>
  <c r="D588"/>
  <c r="D586"/>
  <c r="D585"/>
  <c r="D584"/>
  <c r="D581"/>
  <c r="D580"/>
  <c r="D579"/>
  <c r="D578"/>
  <c r="D577"/>
  <c r="D576"/>
  <c r="D574"/>
  <c r="D573"/>
  <c r="D572"/>
  <c r="D570"/>
  <c r="D569"/>
  <c r="D568"/>
  <c r="D559"/>
  <c r="D556"/>
  <c r="D555"/>
  <c r="D553"/>
  <c r="D551"/>
  <c r="D546"/>
  <c r="D542"/>
  <c r="D541"/>
  <c r="D537"/>
  <c r="D536"/>
  <c r="D535"/>
  <c r="D534"/>
  <c r="D532"/>
  <c r="D531"/>
  <c r="D529"/>
  <c r="D528"/>
  <c r="D527"/>
  <c r="D523"/>
  <c r="D522"/>
  <c r="D521"/>
  <c r="D520"/>
  <c r="D517"/>
  <c r="D514"/>
  <c r="D510"/>
  <c r="D509"/>
  <c r="D508"/>
  <c r="D505"/>
  <c r="D501"/>
  <c r="D500"/>
  <c r="D498"/>
  <c r="D490"/>
  <c r="D489"/>
  <c r="D486"/>
  <c r="D482"/>
  <c r="D481"/>
  <c r="D479"/>
  <c r="D478"/>
  <c r="D474"/>
  <c r="D473"/>
  <c r="D471"/>
  <c r="D470"/>
  <c r="D468"/>
  <c r="D467"/>
  <c r="D466"/>
  <c r="D465"/>
  <c r="D464"/>
  <c r="D460"/>
  <c r="D452"/>
  <c r="D449"/>
  <c r="D448"/>
  <c r="D447"/>
  <c r="D446"/>
  <c r="D435"/>
  <c r="D434"/>
  <c r="D433"/>
  <c r="D430"/>
  <c r="D414"/>
  <c r="D412"/>
  <c r="D411"/>
  <c r="D410"/>
  <c r="D409"/>
  <c r="D408"/>
  <c r="D406"/>
  <c r="D404"/>
  <c r="D402"/>
  <c r="D401"/>
  <c r="D398"/>
  <c r="D397"/>
  <c r="D396"/>
  <c r="D395"/>
  <c r="D382"/>
  <c r="D377"/>
  <c r="D373"/>
  <c r="D372"/>
  <c r="D370"/>
  <c r="D369"/>
  <c r="D368"/>
  <c r="D365"/>
  <c r="D364"/>
  <c r="D363"/>
  <c r="D362"/>
  <c r="D361"/>
  <c r="D360"/>
  <c r="D358"/>
  <c r="D357"/>
  <c r="D356"/>
  <c r="D355"/>
  <c r="D354"/>
  <c r="D353"/>
  <c r="D318"/>
  <c r="D315"/>
  <c r="D313"/>
  <c r="D310"/>
  <c r="D308"/>
  <c r="D307"/>
  <c r="D305"/>
  <c r="D304"/>
  <c r="D303"/>
  <c r="D295"/>
  <c r="D294"/>
  <c r="D287"/>
  <c r="D286"/>
  <c r="D278"/>
  <c r="D276"/>
  <c r="D275"/>
  <c r="D274"/>
  <c r="D272"/>
  <c r="D271"/>
  <c r="D270"/>
  <c r="D268"/>
  <c r="D267"/>
  <c r="D266"/>
  <c r="D250"/>
  <c r="D248"/>
  <c r="D247"/>
  <c r="D242"/>
  <c r="D237"/>
  <c r="D236"/>
  <c r="D235"/>
  <c r="D233"/>
  <c r="D232"/>
  <c r="D231"/>
  <c r="D224"/>
  <c r="D221"/>
  <c r="D220"/>
  <c r="D219"/>
  <c r="D212"/>
  <c r="D210"/>
  <c r="D209"/>
  <c r="D207"/>
  <c r="D206"/>
  <c r="D205"/>
  <c r="D204"/>
  <c r="D201"/>
  <c r="D200"/>
  <c r="D199"/>
  <c r="D198"/>
  <c r="D196"/>
  <c r="D193"/>
  <c r="D192"/>
  <c r="D191"/>
  <c r="D187"/>
  <c r="D186"/>
  <c r="D185"/>
  <c r="D184"/>
  <c r="D179"/>
  <c r="D178"/>
  <c r="D177"/>
  <c r="D173"/>
  <c r="D172"/>
  <c r="D171"/>
  <c r="D170"/>
  <c r="D169"/>
  <c r="D166"/>
  <c r="D165"/>
  <c r="D162"/>
  <c r="D157"/>
  <c r="D154"/>
  <c r="D150"/>
  <c r="D149"/>
  <c r="D141"/>
  <c r="D136"/>
  <c r="D135"/>
  <c r="D133"/>
  <c r="D127"/>
  <c r="D126"/>
  <c r="D125"/>
  <c r="D124"/>
  <c r="D121"/>
  <c r="D120"/>
  <c r="D117"/>
  <c r="D116"/>
  <c r="D115"/>
  <c r="D108"/>
  <c r="D107"/>
  <c r="D106"/>
  <c r="D87"/>
  <c r="D86"/>
  <c r="D85"/>
  <c r="D84"/>
  <c r="D83"/>
  <c r="D72"/>
  <c r="D71"/>
  <c r="D67"/>
  <c r="D66"/>
  <c r="D62"/>
  <c r="D61"/>
  <c r="D60"/>
  <c r="D57"/>
  <c r="D55"/>
  <c r="D52"/>
  <c r="D51"/>
  <c r="D50"/>
  <c r="D49"/>
  <c r="D46"/>
  <c r="D40"/>
  <c r="D39"/>
  <c r="D38"/>
  <c r="D37"/>
  <c r="D36"/>
  <c r="D34"/>
  <c r="D30"/>
  <c r="D29"/>
  <c r="D28"/>
  <c r="D27"/>
  <c r="D26"/>
  <c r="D24"/>
  <c r="D23"/>
  <c r="D22"/>
  <c r="D20"/>
  <c r="D19"/>
  <c r="D18"/>
  <c r="D17"/>
  <c r="D15"/>
  <c r="D14"/>
  <c r="D12"/>
  <c r="D10"/>
  <c r="D8"/>
  <c r="D7"/>
  <c r="D6"/>
  <c r="D5"/>
  <c r="D46" i="1"/>
  <c r="C46"/>
  <c r="B46"/>
  <c r="D45"/>
  <c r="D39"/>
  <c r="D38"/>
  <c r="D37"/>
  <c r="D36"/>
  <c r="C36"/>
  <c r="B36"/>
  <c r="D33"/>
  <c r="D30"/>
  <c r="D27"/>
  <c r="D25"/>
  <c r="D24"/>
  <c r="D23"/>
  <c r="D22"/>
  <c r="D20"/>
  <c r="D19"/>
  <c r="D18"/>
  <c r="D17"/>
  <c r="D16"/>
  <c r="D15"/>
  <c r="D14"/>
  <c r="D13"/>
  <c r="D12"/>
  <c r="D11"/>
  <c r="D10"/>
  <c r="D9"/>
  <c r="D7"/>
  <c r="D6"/>
  <c r="D5"/>
</calcChain>
</file>

<file path=xl/sharedStrings.xml><?xml version="1.0" encoding="utf-8"?>
<sst xmlns="http://schemas.openxmlformats.org/spreadsheetml/2006/main" count="3307" uniqueCount="1544">
  <si>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</t>
    </r>
  </si>
  <si>
    <r>
      <rPr>
        <sz val="12"/>
        <rFont val="宋体"/>
        <family val="3"/>
        <charset val="134"/>
      </rPr>
      <t>单位：万元</t>
    </r>
  </si>
  <si>
    <r>
      <rPr>
        <sz val="12"/>
        <rFont val="宋体"/>
        <family val="3"/>
        <charset val="134"/>
      </rPr>
      <t>项目</t>
    </r>
  </si>
  <si>
    <r>
      <rPr>
        <sz val="12"/>
        <rFont val="宋体"/>
        <family val="3"/>
        <charset val="134"/>
      </rPr>
      <t>上年决算（执行</t>
    </r>
    <r>
      <rPr>
        <sz val="12"/>
        <rFont val="Times New Roman"/>
        <family val="1"/>
      </rPr>
      <t>)</t>
    </r>
    <r>
      <rPr>
        <sz val="12"/>
        <rFont val="宋体"/>
        <family val="3"/>
        <charset val="134"/>
      </rPr>
      <t>数</t>
    </r>
  </si>
  <si>
    <r>
      <rPr>
        <sz val="12"/>
        <rFont val="宋体"/>
        <family val="3"/>
        <charset val="134"/>
      </rPr>
      <t>预算数</t>
    </r>
  </si>
  <si>
    <r>
      <rPr>
        <sz val="12"/>
        <rFont val="宋体"/>
        <family val="3"/>
        <charset val="134"/>
      </rPr>
      <t>预算数为决算（执行）数</t>
    </r>
    <r>
      <rPr>
        <sz val="12"/>
        <rFont val="Times New Roman"/>
        <family val="1"/>
      </rPr>
      <t>%</t>
    </r>
  </si>
  <si>
    <r>
      <rPr>
        <sz val="12"/>
        <rFont val="宋体"/>
        <family val="3"/>
        <charset val="134"/>
      </rPr>
      <t>一、税收收入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</si>
  <si>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增值税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</si>
  <si>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企业所得税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</si>
  <si>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企业所得税退税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</si>
  <si>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个人所得税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</si>
  <si>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资源税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</si>
  <si>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城市维护建设税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</si>
  <si>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房产税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</si>
  <si>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印花税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</si>
  <si>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城镇土地使用税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</si>
  <si>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土地增值税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</si>
  <si>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车船税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</si>
  <si>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耕地占用税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</si>
  <si>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契税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</si>
  <si>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烟叶税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</si>
  <si>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环境保护税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</si>
  <si>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其他税收收入</t>
    </r>
  </si>
  <si>
    <r>
      <rPr>
        <sz val="12"/>
        <rFont val="宋体"/>
        <family val="3"/>
        <charset val="134"/>
      </rPr>
      <t>二、非税收入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</si>
  <si>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专项收入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</si>
  <si>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行政事业性收费收入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</si>
  <si>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罚没收入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</si>
  <si>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国有资本经营收入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</si>
  <si>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国有资源（资产）有偿使用收入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</si>
  <si>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捐赠收入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</si>
  <si>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政府住房基金收入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</si>
  <si>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其他收入</t>
    </r>
  </si>
  <si>
    <t xml:space="preserve"> </t>
  </si>
  <si>
    <r>
      <rPr>
        <sz val="12"/>
        <rFont val="宋体"/>
        <family val="3"/>
        <charset val="134"/>
      </rPr>
      <t>收入合计</t>
    </r>
  </si>
  <si>
    <t>地方政府一般债务收入</t>
  </si>
  <si>
    <t>转移性收入</t>
  </si>
  <si>
    <t>返还性收入</t>
  </si>
  <si>
    <t>一般性转移支付收入</t>
  </si>
  <si>
    <t>专项转移支付收入</t>
  </si>
  <si>
    <t>下级上解收入</t>
  </si>
  <si>
    <t>接受其他地区援助收入</t>
  </si>
  <si>
    <t>调入资金</t>
  </si>
  <si>
    <t>动用预算稳定调节基金</t>
  </si>
  <si>
    <t>地方政府一般债务转贷收入</t>
  </si>
  <si>
    <t>上年结转结余收入</t>
  </si>
  <si>
    <t>收入总计</t>
  </si>
  <si>
    <t>表2</t>
  </si>
  <si>
    <t>2019年一般公共预算支出表</t>
  </si>
  <si>
    <t>单位：万元</t>
  </si>
  <si>
    <t>项目</t>
  </si>
  <si>
    <t>上年决算（执行)数</t>
  </si>
  <si>
    <t>预算数</t>
  </si>
  <si>
    <t>预算数为决算（执行）数%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</si>
  <si>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</si>
  <si>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</si>
  <si>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</si>
  <si>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</si>
  <si>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</si>
  <si>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</si>
  <si>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</si>
  <si>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</si>
  <si>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</si>
  <si>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</si>
  <si>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</si>
  <si>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</si>
  <si>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</si>
  <si>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</si>
  <si>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</si>
  <si>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</si>
  <si>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</si>
  <si>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</si>
  <si>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</si>
  <si>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</si>
  <si>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</si>
  <si>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</si>
  <si>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</si>
  <si>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</si>
  <si>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</si>
  <si>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</si>
  <si>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</si>
  <si>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</si>
  <si>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</si>
  <si>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</si>
  <si>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</si>
  <si>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</si>
  <si>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</si>
  <si>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</si>
  <si>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</si>
  <si>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</si>
  <si>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</si>
  <si>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</si>
  <si>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</si>
  <si>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</si>
  <si>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</si>
  <si>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</si>
  <si>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</si>
  <si>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</si>
  <si>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</si>
  <si>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</si>
  <si>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</si>
  <si>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</si>
  <si>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</si>
  <si>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</si>
  <si>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</si>
  <si>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</si>
  <si>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</si>
  <si>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</si>
  <si>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</si>
  <si>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</si>
  <si>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</si>
  <si>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</si>
  <si>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</si>
  <si>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</si>
  <si>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</si>
  <si>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</si>
  <si>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</si>
  <si>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</si>
  <si>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</si>
  <si>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</si>
  <si>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</si>
  <si>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</si>
  <si>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</si>
  <si>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</si>
  <si>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</si>
  <si>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</si>
  <si>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</si>
  <si>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</si>
  <si>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</si>
  <si>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</si>
  <si>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</si>
  <si>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</si>
  <si>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</si>
  <si>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</si>
  <si>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</si>
  <si>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</si>
  <si>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</si>
  <si>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</si>
  <si>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</si>
  <si>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</si>
  <si>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</si>
  <si>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</si>
  <si>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</si>
  <si>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</si>
  <si>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</si>
  <si>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</si>
  <si>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</si>
  <si>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</si>
  <si>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</si>
  <si>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</si>
  <si>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</si>
  <si>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</si>
  <si>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</si>
  <si>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</si>
  <si>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</si>
  <si>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</si>
  <si>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</si>
  <si>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</si>
  <si>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</si>
  <si>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</si>
  <si>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</si>
  <si>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</si>
  <si>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</si>
  <si>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</si>
  <si>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</si>
  <si>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</si>
  <si>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</si>
  <si>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</si>
  <si>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</si>
  <si>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</si>
  <si>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</si>
  <si>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</si>
  <si>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</si>
  <si>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</si>
  <si>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</si>
  <si>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</si>
  <si>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</si>
  <si>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</si>
  <si>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</si>
  <si>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</si>
  <si>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</si>
  <si>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</si>
  <si>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</si>
  <si>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</si>
  <si>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</si>
  <si>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</si>
  <si>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</si>
  <si>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</si>
  <si>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</si>
  <si>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</si>
  <si>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</si>
  <si>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</si>
  <si>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</si>
  <si>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</si>
  <si>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</si>
  <si>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</si>
  <si>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</si>
  <si>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</si>
  <si>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</si>
  <si>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</si>
  <si>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</si>
  <si>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</si>
  <si>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</si>
  <si>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</si>
  <si>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</si>
  <si>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</si>
  <si>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</si>
  <si>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</si>
  <si>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</si>
  <si>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</si>
  <si>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</si>
  <si>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</si>
  <si>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</si>
  <si>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</si>
  <si>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</si>
  <si>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</si>
  <si>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</si>
  <si>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</si>
  <si>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</si>
  <si>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</si>
  <si>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</si>
  <si>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</si>
  <si>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</si>
  <si>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</si>
  <si>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</si>
  <si>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</si>
  <si>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</si>
  <si>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</si>
  <si>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</si>
  <si>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</si>
  <si>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</si>
  <si>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</si>
  <si>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</si>
  <si>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</si>
  <si>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</si>
  <si>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</si>
  <si>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</si>
  <si>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</si>
  <si>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</si>
  <si>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</si>
  <si>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</si>
  <si>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</si>
  <si>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</si>
  <si>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</si>
  <si>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</si>
  <si>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</si>
  <si>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</si>
  <si>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</si>
  <si>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</si>
  <si>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</si>
  <si>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</si>
  <si>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</si>
  <si>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</si>
  <si>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</si>
  <si>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</si>
  <si>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</si>
  <si>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</si>
  <si>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</si>
  <si>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</si>
  <si>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</si>
  <si>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</si>
  <si>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</si>
  <si>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</si>
  <si>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</si>
  <si>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</si>
  <si>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</si>
  <si>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</si>
  <si>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</si>
  <si>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</si>
  <si>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</si>
  <si>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</si>
  <si>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</si>
  <si>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</si>
  <si>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</si>
  <si>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</si>
  <si>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</si>
  <si>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</si>
  <si>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</si>
  <si>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</si>
  <si>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</si>
  <si>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</si>
  <si>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</si>
  <si>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</si>
  <si>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</si>
  <si>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</si>
  <si>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</si>
  <si>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</si>
  <si>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</si>
  <si>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</si>
  <si>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</si>
  <si>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</si>
  <si>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</si>
  <si>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</si>
  <si>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</si>
  <si>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</si>
  <si>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</si>
  <si>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</si>
  <si>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</si>
  <si>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</si>
  <si>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</si>
  <si>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</si>
  <si>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</si>
  <si>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</si>
  <si>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</si>
  <si>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</si>
  <si>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</si>
  <si>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</si>
  <si>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</si>
  <si>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</si>
  <si>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</si>
  <si>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</si>
  <si>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</si>
  <si>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</si>
  <si>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</si>
  <si>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</si>
  <si>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</si>
  <si>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</si>
  <si>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</si>
  <si>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</si>
  <si>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</si>
  <si>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</si>
  <si>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</si>
  <si>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</si>
  <si>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</si>
  <si>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</si>
  <si>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</si>
  <si>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</si>
  <si>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</si>
  <si>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</si>
  <si>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</si>
  <si>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</si>
  <si>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</si>
  <si>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</si>
  <si>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</si>
  <si>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</si>
  <si>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</si>
  <si>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</si>
  <si>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</si>
  <si>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</si>
  <si>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</si>
  <si>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</si>
  <si>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</si>
  <si>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</si>
  <si>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</si>
  <si>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</si>
  <si>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</si>
  <si>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</si>
  <si>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</si>
  <si>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</si>
  <si>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</si>
  <si>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</si>
  <si>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</si>
  <si>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</si>
  <si>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</si>
  <si>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</si>
  <si>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</si>
  <si>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</si>
  <si>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</si>
  <si>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</si>
  <si>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</si>
  <si>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</si>
  <si>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</si>
  <si>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</si>
  <si>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</si>
  <si>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</si>
  <si>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</si>
  <si>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</si>
  <si>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</si>
  <si>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</si>
  <si>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</si>
  <si>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</si>
  <si>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</si>
  <si>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</si>
  <si>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</si>
  <si>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</si>
  <si>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</si>
  <si>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</si>
  <si>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</si>
  <si>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</si>
  <si>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</si>
  <si>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</si>
  <si>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</si>
  <si>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</si>
  <si>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</si>
  <si>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</si>
  <si>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</si>
  <si>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</si>
  <si>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</si>
  <si>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</si>
  <si>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</si>
  <si>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</si>
  <si>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</si>
  <si>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</si>
  <si>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</si>
  <si>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</si>
  <si>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</si>
  <si>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</si>
  <si>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</si>
  <si>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</si>
  <si>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</si>
  <si>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</si>
  <si>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</si>
  <si>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</si>
  <si>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</si>
  <si>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</si>
  <si>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</si>
  <si>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</si>
  <si>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</si>
  <si>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</si>
  <si>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</si>
  <si>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</si>
  <si>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</si>
  <si>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</si>
  <si>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</si>
  <si>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</si>
  <si>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</si>
  <si>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</si>
  <si>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</si>
  <si>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</si>
  <si>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</si>
  <si>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</si>
  <si>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</si>
  <si>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</si>
  <si>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</si>
  <si>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</si>
  <si>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</si>
  <si>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</si>
  <si>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</si>
  <si>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</si>
  <si>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</si>
  <si>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</si>
  <si>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</si>
  <si>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</si>
  <si>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</si>
  <si>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</si>
  <si>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</si>
  <si>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</si>
  <si>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</si>
  <si>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</si>
  <si>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</si>
  <si>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</si>
  <si>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</si>
  <si>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</si>
  <si>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</si>
  <si>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</si>
  <si>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</si>
  <si>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</si>
  <si>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</si>
  <si>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</si>
  <si>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</si>
  <si>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</si>
  <si>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</si>
  <si>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</si>
  <si>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</si>
  <si>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</si>
  <si>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</si>
  <si>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</si>
  <si>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</si>
  <si>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</si>
  <si>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</si>
  <si>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</si>
  <si>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</si>
  <si>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</si>
  <si>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</si>
  <si>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</si>
  <si>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</si>
  <si>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</si>
  <si>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</si>
  <si>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</si>
  <si>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</si>
  <si>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</si>
  <si>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</si>
  <si>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</si>
  <si>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</si>
  <si>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</si>
  <si>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</si>
  <si>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</si>
  <si>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</si>
  <si>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</si>
  <si>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</si>
  <si>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</si>
  <si>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</si>
  <si>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</si>
  <si>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</si>
  <si>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</si>
  <si>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</si>
  <si>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</si>
  <si>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</si>
  <si>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</si>
  <si>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</si>
  <si>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</si>
  <si>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</si>
  <si>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</si>
  <si>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</si>
  <si>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</si>
  <si>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</si>
  <si>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</si>
  <si>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</si>
  <si>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</si>
  <si>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</si>
  <si>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</si>
  <si>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</si>
  <si>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</si>
  <si>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</si>
  <si>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</si>
  <si>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</si>
  <si>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</si>
  <si>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</si>
  <si>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</si>
  <si>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</si>
  <si>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</si>
  <si>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</si>
  <si>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</si>
  <si>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</si>
  <si>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</si>
  <si>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</si>
  <si>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</si>
  <si>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</si>
  <si>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</si>
  <si>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</si>
  <si>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</si>
  <si>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</si>
  <si>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</si>
  <si>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</si>
  <si>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</si>
  <si>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</si>
  <si>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</si>
  <si>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</si>
  <si>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</si>
  <si>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</si>
  <si>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</si>
  <si>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</si>
  <si>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</si>
  <si>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</si>
  <si>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</si>
  <si>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</si>
  <si>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</si>
  <si>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</si>
  <si>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</si>
  <si>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</si>
  <si>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</si>
  <si>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</si>
  <si>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</si>
  <si>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</si>
  <si>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</si>
  <si>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</si>
  <si>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</si>
  <si>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</si>
  <si>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</si>
  <si>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</si>
  <si>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</si>
  <si>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</si>
  <si>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</si>
  <si>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</si>
  <si>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</si>
  <si>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</si>
  <si>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</si>
  <si>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</si>
  <si>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</si>
  <si>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</si>
  <si>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</si>
  <si>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</si>
  <si>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</si>
  <si>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</si>
  <si>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</si>
  <si>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</si>
  <si>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</si>
  <si>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</si>
  <si>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</si>
  <si>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</si>
  <si>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</si>
  <si>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</si>
  <si>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</si>
  <si>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</si>
  <si>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</si>
  <si>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</si>
  <si>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</si>
  <si>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</si>
  <si>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</si>
  <si>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</si>
  <si>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</si>
  <si>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</si>
  <si>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</si>
  <si>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</si>
  <si>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</si>
  <si>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</si>
  <si>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</si>
  <si>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</si>
  <si>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</si>
  <si>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</si>
  <si>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</si>
  <si>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</si>
  <si>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</si>
  <si>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</si>
  <si>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</si>
  <si>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</si>
  <si>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</si>
  <si>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</si>
  <si>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</si>
  <si>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</si>
  <si>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</si>
  <si>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</si>
  <si>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</si>
  <si>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</si>
  <si>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</si>
  <si>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</si>
  <si>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</si>
  <si>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</si>
  <si>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</si>
  <si>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</si>
  <si>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</si>
  <si>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</si>
  <si>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</si>
  <si>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</si>
  <si>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</si>
  <si>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</si>
  <si>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</si>
  <si>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</si>
  <si>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</si>
  <si>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</si>
  <si>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</si>
  <si>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</si>
  <si>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</si>
  <si>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</si>
  <si>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</si>
  <si>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</si>
  <si>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</si>
  <si>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</si>
  <si>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</si>
  <si>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</si>
  <si>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</si>
  <si>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</si>
  <si>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</si>
  <si>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</si>
  <si>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</si>
  <si>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</si>
  <si>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</si>
  <si>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</si>
  <si>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</si>
  <si>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</si>
  <si>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</si>
  <si>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</si>
  <si>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</si>
  <si>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</si>
  <si>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</si>
  <si>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</si>
  <si>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</si>
  <si>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</si>
  <si>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</si>
  <si>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</si>
  <si>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</si>
  <si>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</si>
  <si>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</si>
  <si>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</si>
  <si>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</si>
  <si>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</si>
  <si>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</si>
  <si>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</si>
  <si>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</si>
  <si>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</si>
  <si>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</si>
  <si>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</si>
  <si>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</si>
  <si>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</si>
  <si>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</si>
  <si>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</si>
  <si>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</si>
  <si>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</si>
  <si>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</si>
  <si>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</si>
  <si>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</si>
  <si>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</si>
  <si>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</si>
  <si>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</si>
  <si>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</si>
  <si>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</si>
  <si>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</si>
  <si>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</si>
  <si>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</si>
  <si>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</si>
  <si>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</si>
  <si>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</si>
  <si>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</si>
  <si>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</si>
  <si>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</si>
  <si>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</si>
  <si>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</si>
  <si>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</si>
  <si>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</si>
  <si>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</si>
  <si>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</si>
  <si>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</si>
  <si>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</si>
  <si>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</si>
  <si>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</si>
  <si>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</si>
  <si>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</si>
  <si>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</si>
  <si>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</si>
  <si>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</si>
  <si>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</si>
  <si>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</si>
  <si>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</si>
  <si>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</si>
  <si>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</si>
  <si>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</si>
  <si>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</si>
  <si>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</si>
  <si>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</si>
  <si>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</si>
  <si>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</si>
  <si>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</si>
  <si>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</si>
  <si>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</si>
  <si>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</si>
  <si>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</si>
  <si>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</si>
  <si>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</si>
  <si>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</si>
  <si>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</si>
  <si>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</si>
  <si>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</si>
  <si>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</si>
  <si>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</si>
  <si>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</si>
  <si>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</si>
  <si>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</si>
  <si>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</si>
  <si>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</si>
  <si>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</si>
  <si>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</si>
  <si>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</si>
  <si>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</si>
  <si>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</si>
  <si>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</si>
  <si>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</si>
  <si>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</si>
  <si>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</si>
  <si>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</si>
  <si>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</si>
  <si>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</si>
  <si>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</si>
  <si>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</si>
  <si>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</si>
  <si>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</si>
  <si>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</si>
  <si>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</si>
  <si>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</si>
  <si>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</si>
  <si>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</si>
  <si>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</si>
  <si>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</si>
  <si>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</si>
  <si>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</si>
  <si>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</si>
  <si>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</si>
  <si>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</si>
  <si>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</si>
  <si>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</si>
  <si>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</si>
  <si>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</si>
  <si>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</si>
  <si>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</si>
  <si>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</si>
  <si>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</si>
  <si>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</si>
  <si>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</si>
  <si>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</si>
  <si>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</si>
  <si>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</si>
  <si>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</si>
  <si>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</si>
  <si>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</si>
  <si>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</si>
  <si>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</si>
  <si>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</si>
  <si>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</si>
  <si>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</si>
  <si>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</si>
  <si>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</si>
  <si>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</si>
  <si>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</si>
  <si>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</si>
  <si>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</si>
  <si>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</si>
  <si>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</si>
  <si>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</si>
  <si>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</si>
  <si>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</si>
  <si>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</si>
  <si>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</si>
  <si>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</si>
  <si>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</si>
  <si>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</si>
  <si>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</si>
  <si>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</si>
  <si>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</si>
  <si>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</si>
  <si>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</si>
  <si>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</si>
  <si>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</si>
  <si>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</si>
  <si>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</si>
  <si>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</si>
  <si>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</si>
  <si>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</si>
  <si>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</si>
  <si>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</si>
  <si>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</si>
  <si>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</si>
  <si>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</si>
  <si>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</si>
  <si>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</si>
  <si>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</si>
  <si>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</si>
  <si>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</si>
  <si>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</si>
  <si>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</si>
  <si>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</si>
  <si>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</si>
  <si>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</si>
  <si>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</si>
  <si>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</si>
  <si>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</si>
  <si>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</si>
  <si>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</si>
  <si>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</si>
  <si>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</si>
  <si>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</si>
  <si>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</si>
  <si>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</si>
  <si>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</si>
  <si>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</si>
  <si>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</si>
  <si>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</si>
  <si>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</si>
  <si>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</si>
  <si>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</si>
  <si>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</si>
  <si>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</si>
  <si>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</si>
  <si>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</si>
  <si>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</si>
  <si>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</si>
  <si>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</si>
  <si>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</si>
  <si>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</si>
  <si>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</si>
  <si>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</si>
  <si>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</si>
  <si>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</si>
  <si>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</si>
  <si>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</si>
  <si>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</si>
  <si>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</si>
  <si>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</si>
  <si>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</si>
  <si>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</si>
  <si>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</si>
  <si>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</si>
  <si>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</si>
  <si>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</si>
  <si>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</si>
  <si>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</si>
  <si>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</si>
  <si>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</si>
  <si>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</si>
  <si>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</si>
  <si>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</si>
  <si>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</si>
  <si>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</si>
  <si>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</si>
  <si>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</si>
  <si>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</si>
  <si>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</si>
  <si>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</si>
  <si>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</si>
  <si>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</si>
  <si>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</si>
  <si>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</si>
  <si>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</si>
  <si>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</si>
  <si>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</si>
  <si>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</si>
  <si>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</si>
  <si>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</si>
  <si>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</si>
  <si>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</si>
  <si>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</si>
  <si>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</si>
  <si>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</si>
  <si>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</si>
  <si>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</si>
  <si>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</si>
  <si>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</si>
  <si>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</si>
  <si>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</si>
  <si>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</si>
  <si>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</si>
  <si>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</si>
  <si>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</si>
  <si>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</si>
  <si>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</si>
  <si>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</si>
  <si>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</si>
  <si>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</si>
  <si>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</si>
  <si>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</si>
  <si>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</si>
  <si>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</si>
  <si>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</si>
  <si>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</si>
  <si>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</si>
  <si>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</si>
  <si>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</si>
  <si>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</si>
  <si>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</si>
  <si>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</si>
  <si>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</si>
  <si>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</si>
  <si>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</si>
  <si>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</si>
  <si>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</si>
  <si>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</si>
  <si>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</si>
  <si>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</si>
  <si>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</si>
  <si>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</si>
  <si>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</si>
  <si>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</si>
  <si>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</si>
  <si>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</si>
  <si>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</si>
  <si>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</si>
  <si>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</si>
  <si>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</si>
  <si>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</si>
  <si>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</si>
  <si>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</si>
  <si>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</si>
  <si>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</si>
  <si>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</si>
  <si>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</si>
  <si>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</si>
  <si>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</si>
  <si>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</si>
  <si>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</si>
  <si>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</si>
  <si>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</si>
  <si>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</si>
  <si>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</si>
  <si>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</si>
  <si>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</si>
  <si>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</si>
  <si>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</si>
  <si>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</si>
  <si>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</si>
  <si>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</si>
  <si>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</si>
  <si>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</si>
  <si>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</si>
  <si>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</si>
  <si>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</si>
  <si>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</si>
  <si>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</si>
  <si>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</si>
  <si>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</si>
  <si>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</si>
  <si>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</si>
  <si>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</si>
  <si>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</si>
  <si>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</si>
  <si>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</si>
  <si>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</si>
  <si>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</si>
  <si>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</si>
  <si>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</si>
  <si>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</si>
  <si>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</si>
  <si>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</si>
  <si>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</si>
  <si>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</si>
  <si>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</si>
  <si>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</si>
  <si>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</si>
  <si>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</si>
  <si>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</si>
  <si>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</si>
  <si>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</si>
  <si>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</si>
  <si>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</si>
  <si>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</si>
  <si>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</si>
  <si>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</si>
  <si>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</si>
  <si>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</si>
  <si>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</si>
  <si>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</si>
  <si>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</si>
  <si>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</si>
  <si>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</si>
  <si>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</si>
  <si>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</si>
  <si>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</si>
  <si>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</si>
  <si>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</si>
  <si>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</si>
  <si>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</si>
  <si>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</si>
  <si>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</si>
  <si>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</si>
  <si>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</si>
  <si>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</si>
  <si>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</si>
  <si>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</si>
  <si>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</si>
  <si>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</si>
  <si>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</si>
  <si>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</si>
  <si>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</si>
  <si>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</si>
  <si>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</si>
  <si>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</si>
  <si>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</si>
  <si>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</si>
  <si>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</si>
  <si>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</si>
  <si>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</si>
  <si>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</si>
  <si>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</si>
  <si>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</si>
  <si>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</si>
  <si>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</si>
  <si>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</si>
  <si>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</si>
  <si>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</si>
  <si>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</si>
  <si>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</si>
  <si>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</si>
  <si>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</si>
  <si>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</si>
  <si>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</si>
  <si>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</si>
  <si>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</si>
  <si>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</si>
  <si>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</si>
  <si>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</si>
  <si>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</si>
  <si>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</si>
  <si>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</si>
  <si>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</si>
  <si>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</si>
  <si>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</si>
  <si>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</si>
  <si>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</si>
  <si>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</si>
  <si>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</si>
  <si>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</si>
  <si>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</si>
  <si>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本级支出合计</t>
  </si>
  <si>
    <t>地方政府一般债务还本支出</t>
  </si>
  <si>
    <t>转移性支出</t>
  </si>
  <si>
    <t>返还性支出</t>
  </si>
  <si>
    <t>一般性转移支付</t>
  </si>
  <si>
    <t>专项转移支付</t>
  </si>
  <si>
    <t>上解上级支出</t>
  </si>
  <si>
    <t>援助其他地区支出</t>
  </si>
  <si>
    <t>调出资金</t>
  </si>
  <si>
    <t>安排预算稳定调节基金</t>
  </si>
  <si>
    <t>补充预算周转金</t>
  </si>
  <si>
    <t>地方政府一般债务转贷支出</t>
  </si>
  <si>
    <t>年终结转结余</t>
  </si>
  <si>
    <t>支出总计</t>
  </si>
  <si>
    <t>表3</t>
  </si>
  <si>
    <t>2019年一般公共预算本级支出表</t>
  </si>
  <si>
    <t>表4</t>
  </si>
  <si>
    <t>2019年道县一般公共预算本级基本支出预算表</t>
  </si>
  <si>
    <t>科目编码</t>
  </si>
  <si>
    <t>科目名称</t>
  </si>
  <si>
    <t>上年执行数</t>
  </si>
  <si>
    <t>预算数为上年执行数的%</t>
  </si>
  <si>
    <t>合计</t>
  </si>
  <si>
    <t>501</t>
  </si>
  <si>
    <t>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</si>
  <si>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</si>
  <si>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</si>
  <si>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</si>
  <si>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</si>
  <si>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</si>
  <si>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</si>
  <si>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</si>
  <si>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其他工资福利支出</t>
    </r>
  </si>
  <si>
    <t>502</t>
  </si>
  <si>
    <t>机关商品和服务支出</t>
  </si>
  <si>
    <t>50201</t>
  </si>
  <si>
    <t xml:space="preserve">    办公经费</t>
  </si>
  <si>
    <t>50202</t>
  </si>
  <si>
    <t xml:space="preserve">    会议费</t>
  </si>
  <si>
    <t>50203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</si>
  <si>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</si>
  <si>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t>50204</t>
  </si>
  <si>
    <t xml:space="preserve">    专用材料购置费</t>
  </si>
  <si>
    <t>50205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</si>
  <si>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委托业务费</t>
    </r>
  </si>
  <si>
    <t>50206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</si>
  <si>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</si>
  <si>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>50207</t>
  </si>
  <si>
    <t xml:space="preserve">    因公出国（境）费用</t>
  </si>
  <si>
    <t>50208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</si>
  <si>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公务用车运行维护费</t>
    </r>
  </si>
  <si>
    <t>50209</t>
  </si>
  <si>
    <t xml:space="preserve">    维修（护）费</t>
  </si>
  <si>
    <t>50299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</si>
  <si>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其他商品服务支出</t>
    </r>
  </si>
  <si>
    <t>509</t>
  </si>
  <si>
    <t>对个人和家庭的补助</t>
  </si>
  <si>
    <t>50901</t>
  </si>
  <si>
    <t xml:space="preserve">    社会福利和救助</t>
  </si>
  <si>
    <t>50902</t>
  </si>
  <si>
    <t>　　助学金</t>
  </si>
  <si>
    <t>50903</t>
  </si>
  <si>
    <t xml:space="preserve">    个人农业生产补贴</t>
  </si>
  <si>
    <t>50905</t>
  </si>
  <si>
    <t xml:space="preserve">    离退休费</t>
  </si>
  <si>
    <t>50999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</si>
  <si>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其他对个人和家庭的补助支出</t>
    </r>
  </si>
  <si>
    <t>表5</t>
  </si>
  <si>
    <t xml:space="preserve">道县2019年一般公共预算对下税收返还和转移支付预算分项目表
                                                               </t>
  </si>
  <si>
    <t>单位:万元</t>
  </si>
  <si>
    <t>项          目</t>
  </si>
  <si>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3"/>
        <charset val="134"/>
      </rPr>
      <t>（一）返还性收入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</si>
  <si>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增值税和消费税基数返还收入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</si>
  <si>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营改增体制调整税收返还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</si>
  <si>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所得税转移支付补助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</si>
  <si>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公路交通燃油税改革转移支付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</si>
  <si>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新财政体制省补助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</si>
  <si>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土地使用税转移支付补助</t>
    </r>
  </si>
  <si>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3"/>
        <charset val="134"/>
      </rPr>
      <t>（二）一般性转移支付收入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</si>
  <si>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原体制补助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</si>
  <si>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均衡性转移支付补助收入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</si>
  <si>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革命老区转移支付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</si>
  <si>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贫困地区转移支付收入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</si>
  <si>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县级基本财力保障补助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</si>
  <si>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结算补助收入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</si>
  <si>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资源枯竭城市转移支付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</si>
  <si>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企事业单位划转补助收入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</si>
  <si>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产粮（油）大县奖励资金收入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</si>
  <si>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国家重点生态功能区转移支付</t>
    </r>
  </si>
  <si>
    <r>
      <rPr>
        <sz val="12"/>
        <rFont val="宋体"/>
        <family val="3"/>
        <charset val="134"/>
      </rPr>
      <t xml:space="preserve"> 固定数额补助收入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</si>
  <si>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其他一般性转移支付收入</t>
    </r>
  </si>
  <si>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上级提前下达需列支的一般转移支付</t>
    </r>
  </si>
  <si>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3"/>
        <charset val="134"/>
      </rPr>
      <t>（三）专项转移支付</t>
    </r>
  </si>
  <si>
    <t>注：县级政府没有对下分配税收返还和转移支付的职能，因此对下税收返还和转移支付预算分项目表为空表,省对我县的税收返还和转移支付情况已做说明。</t>
  </si>
  <si>
    <t>表6</t>
  </si>
  <si>
    <t xml:space="preserve">道县2019年一般公共预算对下税收返还和转移支付预算分地区表
                                                               </t>
  </si>
  <si>
    <t>地区</t>
  </si>
  <si>
    <t>税收返还</t>
  </si>
  <si>
    <t>注：县级政府没有对下分配税收返还和转移支付的职能，因此对下税收返还和转移支付预算分地区表为空表</t>
  </si>
  <si>
    <t>表7</t>
  </si>
  <si>
    <t xml:space="preserve">道县2019年一般公共预算税收返还和转移支付预算表                                                               </t>
  </si>
  <si>
    <t>一般公共服务</t>
  </si>
  <si>
    <t>公共
安全</t>
  </si>
  <si>
    <t>教育</t>
  </si>
  <si>
    <t>科学
技术</t>
  </si>
  <si>
    <t>文化旅游体育与传媒</t>
  </si>
  <si>
    <t>社会保障和就业</t>
  </si>
  <si>
    <t>卫生
健康</t>
  </si>
  <si>
    <t>节能
环保</t>
  </si>
  <si>
    <t>城乡
社区</t>
  </si>
  <si>
    <t>农林水</t>
  </si>
  <si>
    <t>交通
运输</t>
  </si>
  <si>
    <t>资源勘探信息等</t>
  </si>
  <si>
    <t>商业服务业等</t>
  </si>
  <si>
    <t>金融</t>
  </si>
  <si>
    <t>自然资源海洋气象</t>
  </si>
  <si>
    <t>住房
保障</t>
  </si>
  <si>
    <t>粮油物资储备</t>
  </si>
  <si>
    <t>其他专项转移支付</t>
  </si>
  <si>
    <t>表8</t>
  </si>
  <si>
    <t>收入</t>
  </si>
  <si>
    <r>
      <rPr>
        <sz val="11"/>
        <rFont val="宋体"/>
        <family val="3"/>
        <charset val="134"/>
      </rPr>
      <t>一、农网还贷资金收入</t>
    </r>
  </si>
  <si>
    <r>
      <rPr>
        <sz val="11"/>
        <rFont val="宋体"/>
        <family val="3"/>
        <charset val="134"/>
      </rPr>
      <t>二、海南省高等级公路车辆通行附加费收入</t>
    </r>
  </si>
  <si>
    <r>
      <rPr>
        <sz val="11"/>
        <rFont val="宋体"/>
        <family val="3"/>
        <charset val="134"/>
      </rPr>
      <t>三、港口建设费收入</t>
    </r>
  </si>
  <si>
    <r>
      <rPr>
        <sz val="11"/>
        <color theme="1"/>
        <rFont val="宋体"/>
        <family val="3"/>
        <charset val="134"/>
      </rPr>
      <t>四、国家电影事业发展专项资金收入</t>
    </r>
  </si>
  <si>
    <r>
      <rPr>
        <sz val="11"/>
        <rFont val="宋体"/>
        <family val="3"/>
        <charset val="134"/>
      </rPr>
      <t>五、国有土地收益基金收入</t>
    </r>
  </si>
  <si>
    <r>
      <rPr>
        <sz val="11"/>
        <rFont val="宋体"/>
        <family val="3"/>
        <charset val="134"/>
      </rPr>
      <t>六、农业土地开发资金收入</t>
    </r>
  </si>
  <si>
    <r>
      <rPr>
        <sz val="11"/>
        <rFont val="宋体"/>
        <family val="3"/>
        <charset val="134"/>
      </rPr>
      <t>七、国有土地使用权出让收入</t>
    </r>
  </si>
  <si>
    <r>
      <rPr>
        <sz val="11"/>
        <rFont val="宋体"/>
        <family val="3"/>
        <charset val="134"/>
      </rPr>
      <t>八、大中型水库库区基金收入</t>
    </r>
  </si>
  <si>
    <r>
      <rPr>
        <sz val="11"/>
        <rFont val="宋体"/>
        <family val="3"/>
        <charset val="134"/>
      </rPr>
      <t>九、彩票公益金收入</t>
    </r>
  </si>
  <si>
    <r>
      <rPr>
        <sz val="11"/>
        <rFont val="宋体"/>
        <family val="3"/>
        <charset val="134"/>
      </rPr>
      <t>十、城市基础设施配套费收入</t>
    </r>
  </si>
  <si>
    <r>
      <rPr>
        <sz val="11"/>
        <rFont val="宋体"/>
        <family val="3"/>
        <charset val="134"/>
      </rPr>
      <t>十一、小型水库移民扶助基金收入</t>
    </r>
  </si>
  <si>
    <r>
      <rPr>
        <sz val="11"/>
        <rFont val="宋体"/>
        <family val="3"/>
        <charset val="134"/>
      </rPr>
      <t>十二、国家重大水利工程建设基金收入</t>
    </r>
  </si>
  <si>
    <r>
      <rPr>
        <sz val="11"/>
        <rFont val="宋体"/>
        <family val="3"/>
        <charset val="134"/>
      </rPr>
      <t>十三、车辆通行费</t>
    </r>
  </si>
  <si>
    <r>
      <rPr>
        <sz val="11"/>
        <rFont val="宋体"/>
        <family val="3"/>
        <charset val="134"/>
      </rPr>
      <t>十四、污水处理费收入</t>
    </r>
  </si>
  <si>
    <r>
      <rPr>
        <sz val="11"/>
        <rFont val="宋体"/>
        <family val="3"/>
        <charset val="134"/>
      </rPr>
      <t>十五、彩票发行机构和彩票销售机构的业务费用</t>
    </r>
  </si>
  <si>
    <r>
      <rPr>
        <sz val="11"/>
        <rFont val="宋体"/>
        <family val="3"/>
        <charset val="134"/>
      </rPr>
      <t>十六、其他政府性基金收入</t>
    </r>
  </si>
  <si>
    <r>
      <rPr>
        <sz val="11"/>
        <rFont val="宋体"/>
        <family val="3"/>
        <charset val="134"/>
      </rPr>
      <t>十七、专项债券对应项目专项收入</t>
    </r>
  </si>
  <si>
    <t>本级收入合计</t>
  </si>
  <si>
    <r>
      <rPr>
        <b/>
        <sz val="11"/>
        <rFont val="宋体"/>
        <family val="3"/>
        <charset val="134"/>
      </rPr>
      <t>转移性收入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</si>
  <si>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</si>
  <si>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</si>
  <si>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</si>
  <si>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上年结余收入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</si>
  <si>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调入资金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</si>
  <si>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其中：地方政府性基金调入专项收入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</si>
  <si>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地方政府专项债务收入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</si>
  <si>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地方政府专项债务转贷收入</t>
    </r>
  </si>
  <si>
    <r>
      <rPr>
        <b/>
        <sz val="11"/>
        <rFont val="宋体"/>
        <family val="3"/>
        <charset val="134"/>
      </rPr>
      <t>收入总计</t>
    </r>
  </si>
  <si>
    <t>表9</t>
  </si>
  <si>
    <t>2019年政府性基金支出预算表</t>
  </si>
  <si>
    <t>预算数为执行数%</t>
  </si>
  <si>
    <t>一、科学技术支出</t>
  </si>
  <si>
    <t xml:space="preserve">  核电站乏燃料处理处置基金支出</t>
  </si>
  <si>
    <t>二、文化旅游体育与传媒支出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</si>
  <si>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国家电影事业发展专项资金安排的支出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</si>
  <si>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旅游发展基金支出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</si>
  <si>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国家电影事业发展专项资金对应专项债务收入安排的支出</t>
    </r>
  </si>
  <si>
    <t>三、社会保障和就业支出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</si>
  <si>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大中型水库移民后期扶持基金支出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</si>
  <si>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小型水库移民扶助基金安排的支出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</si>
  <si>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小型水库移民扶助基金对应专项债务收入安排的支出</t>
    </r>
  </si>
  <si>
    <t>四、节能环保支出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</si>
  <si>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可再生能源电价附加收入安排的支出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</si>
  <si>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废弃电器电子产品处理基金支出</t>
    </r>
  </si>
  <si>
    <t>五、城乡社区支出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</si>
  <si>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国有土地使用权出让收入及对应专项债务收入安排的支出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</si>
  <si>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国有土地收益基金及对应专项债务收入安排的支出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</si>
  <si>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农业土地开发资金安排的支出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</si>
  <si>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城市基础设施配套费安排的支出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</si>
  <si>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污水处理费收入安排的支出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</si>
  <si>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土地储备专项债券收入安排的支出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</si>
  <si>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棚户区改造专项债券收入安排的支出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</si>
  <si>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城市基础设施配套费对应专项债务收入安排的支出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</si>
  <si>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污水处理费对应专项债务收入安排的支出</t>
    </r>
  </si>
  <si>
    <t>六、农林水支出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</si>
  <si>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大中型水库库区基金安排的支出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</si>
  <si>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三峡水库库区基金支出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</si>
  <si>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国家重大水利工程建设基金安排的支出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</si>
  <si>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大中型水库库区基金对应专项债务收入安排的支出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</si>
  <si>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国家重大水利工程建设基金对应专项债务收入安排的支出</t>
    </r>
  </si>
  <si>
    <t>七、交通运输支出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</si>
  <si>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海南省高等级公路车辆通行附加费安排的支出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</si>
  <si>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车辆通行费安排的支出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</si>
  <si>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港口建设费安排的支出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</si>
  <si>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铁路建设基金支出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</si>
  <si>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船舶油污损害赔偿基金支出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</si>
  <si>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民航发展基金支出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</si>
  <si>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海南省高等级公路车辆通行附加费对应专项债务收入安排的支出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</si>
  <si>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政府收费公路专项债券收入安排的支出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</si>
  <si>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车辆通行费对应专项债务收入安排的支出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</si>
  <si>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港口建设费对应专项债务收入安排的支出</t>
    </r>
  </si>
  <si>
    <t>八、资源勘探信息等支出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</si>
  <si>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农网还贷资金支出</t>
    </r>
  </si>
  <si>
    <t>九、商业服务业等支出</t>
  </si>
  <si>
    <t xml:space="preserve">  旅游发展基金支出</t>
  </si>
  <si>
    <t>十、其他支出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</si>
  <si>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其他政府性基金及对应专项债务收入安排的支出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</si>
  <si>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彩票发行销售机构业务费安排的支出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</si>
  <si>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彩票公益金安排的支出</t>
    </r>
  </si>
  <si>
    <t>十一、债务付息支出</t>
  </si>
  <si>
    <t>十二、债务发行费用支出</t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</si>
  <si>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政府性基金转移支付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</si>
  <si>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</si>
  <si>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政府性基金上解支出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</si>
  <si>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调出资金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</si>
  <si>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年终结余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</si>
  <si>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地方政府专项债务还本支出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</si>
  <si>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地方政府专项债务转贷支出</t>
    </r>
  </si>
  <si>
    <t>表10</t>
  </si>
  <si>
    <t>2019年政府性基金本级支出预算表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</si>
  <si>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</si>
  <si>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</si>
  <si>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</si>
  <si>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</si>
  <si>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</si>
  <si>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</si>
  <si>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二、文化体育与传媒支出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</si>
  <si>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</si>
  <si>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</si>
  <si>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</si>
  <si>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</si>
  <si>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</si>
  <si>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</si>
  <si>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</si>
  <si>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</si>
  <si>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</si>
  <si>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</si>
  <si>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</si>
  <si>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</si>
  <si>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</si>
  <si>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</si>
  <si>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</si>
  <si>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</si>
  <si>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</si>
  <si>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</si>
  <si>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</si>
  <si>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</si>
  <si>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</si>
  <si>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</si>
  <si>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</si>
  <si>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</si>
  <si>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</si>
  <si>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</si>
  <si>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</si>
  <si>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</si>
  <si>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</si>
  <si>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</si>
  <si>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</si>
  <si>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</si>
  <si>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</si>
  <si>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</si>
  <si>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</si>
  <si>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</si>
  <si>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</si>
  <si>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</si>
  <si>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</si>
  <si>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</si>
  <si>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</si>
  <si>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</si>
  <si>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</si>
  <si>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</si>
  <si>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</si>
  <si>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</si>
  <si>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</si>
  <si>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</si>
  <si>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</si>
  <si>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</si>
  <si>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</si>
  <si>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</si>
  <si>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</si>
  <si>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</si>
  <si>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</si>
  <si>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</si>
  <si>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</si>
  <si>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</si>
  <si>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</si>
  <si>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</si>
  <si>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</si>
  <si>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</si>
  <si>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</si>
  <si>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</si>
  <si>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</si>
  <si>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</si>
  <si>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</si>
  <si>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</si>
  <si>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</si>
  <si>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</si>
  <si>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</si>
  <si>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</si>
  <si>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</si>
  <si>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</si>
  <si>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</si>
  <si>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</si>
  <si>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</si>
  <si>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</si>
  <si>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</si>
  <si>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</si>
  <si>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</si>
  <si>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</si>
  <si>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</si>
  <si>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</si>
  <si>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</si>
  <si>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</si>
  <si>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</si>
  <si>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</si>
  <si>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</si>
  <si>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</si>
  <si>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</si>
  <si>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</si>
  <si>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</si>
  <si>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</si>
  <si>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</si>
  <si>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</si>
  <si>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</si>
  <si>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</si>
  <si>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</si>
  <si>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</si>
  <si>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</si>
  <si>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</si>
  <si>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</si>
  <si>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</si>
  <si>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</si>
  <si>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</si>
  <si>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</si>
  <si>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</si>
  <si>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</si>
  <si>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</si>
  <si>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</si>
  <si>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</si>
  <si>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</si>
  <si>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</si>
  <si>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</si>
  <si>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</si>
  <si>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</si>
  <si>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</si>
  <si>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</si>
  <si>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</si>
  <si>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</si>
  <si>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</si>
  <si>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</si>
  <si>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</si>
  <si>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</si>
  <si>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</si>
  <si>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</si>
  <si>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</si>
  <si>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</si>
  <si>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</si>
  <si>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</si>
  <si>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</si>
  <si>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</si>
  <si>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</si>
  <si>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</si>
  <si>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</si>
  <si>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</si>
  <si>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</si>
  <si>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</si>
  <si>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</si>
  <si>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</si>
  <si>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</si>
  <si>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</si>
  <si>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</si>
  <si>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支出合计</t>
  </si>
  <si>
    <r>
      <rPr>
        <sz val="11"/>
        <rFont val="黑体"/>
        <family val="3"/>
        <charset val="134"/>
      </rPr>
      <t>表</t>
    </r>
    <r>
      <rPr>
        <sz val="11"/>
        <rFont val="Times New Roman"/>
        <family val="1"/>
      </rPr>
      <t>11</t>
    </r>
  </si>
  <si>
    <r>
      <rPr>
        <sz val="11"/>
        <rFont val="宋体"/>
        <family val="3"/>
        <charset val="134"/>
      </rPr>
      <t>单位：万元</t>
    </r>
  </si>
  <si>
    <r>
      <rPr>
        <sz val="11"/>
        <rFont val="宋体"/>
        <family val="3"/>
        <charset val="134"/>
      </rPr>
      <t>一、文化旅游体育与传媒支出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</si>
  <si>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国家电影事业发展专项资金安排的支出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</si>
  <si>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旅游发展基金支出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</si>
  <si>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国家电影事业发展专项资金对应专项债务收入安排的支出</t>
    </r>
  </si>
  <si>
    <r>
      <rPr>
        <sz val="11"/>
        <rFont val="宋体"/>
        <family val="3"/>
        <charset val="134"/>
      </rPr>
      <t>二、社会保障和就业支出</t>
    </r>
  </si>
  <si>
    <r>
      <rPr>
        <sz val="11"/>
        <rFont val="宋体"/>
        <family val="3"/>
        <charset val="134"/>
      </rPr>
      <t>三、节能环保支出</t>
    </r>
  </si>
  <si>
    <r>
      <rPr>
        <sz val="11"/>
        <rFont val="宋体"/>
        <family val="3"/>
        <charset val="134"/>
      </rPr>
      <t>四、城乡社区支出</t>
    </r>
  </si>
  <si>
    <r>
      <rPr>
        <sz val="11"/>
        <rFont val="宋体"/>
        <family val="3"/>
        <charset val="134"/>
      </rPr>
      <t>五、农林水支出</t>
    </r>
  </si>
  <si>
    <r>
      <rPr>
        <sz val="11"/>
        <rFont val="宋体"/>
        <family val="3"/>
        <charset val="134"/>
      </rPr>
      <t>六、交通运输支出</t>
    </r>
  </si>
  <si>
    <r>
      <rPr>
        <sz val="11"/>
        <rFont val="宋体"/>
        <family val="3"/>
        <charset val="134"/>
      </rPr>
      <t>七、资源勘探信息等支出</t>
    </r>
  </si>
  <si>
    <r>
      <rPr>
        <sz val="11"/>
        <rFont val="宋体"/>
        <family val="3"/>
        <charset val="134"/>
      </rPr>
      <t>九、其他支出</t>
    </r>
  </si>
  <si>
    <r>
      <rPr>
        <sz val="11"/>
        <rFont val="宋体"/>
        <family val="3"/>
        <charset val="134"/>
      </rPr>
      <t>十、债务付息支出</t>
    </r>
  </si>
  <si>
    <r>
      <rPr>
        <sz val="11"/>
        <rFont val="宋体"/>
        <family val="3"/>
        <charset val="134"/>
      </rPr>
      <t>十一、债务发行费用支出</t>
    </r>
  </si>
  <si>
    <r>
      <rPr>
        <b/>
        <sz val="11"/>
        <rFont val="宋体"/>
        <family val="3"/>
        <charset val="134"/>
      </rPr>
      <t>支出总计</t>
    </r>
  </si>
  <si>
    <r>
      <rPr>
        <sz val="12"/>
        <rFont val="宋体"/>
        <family val="3"/>
        <charset val="134"/>
      </rPr>
      <t>注：县级政府没有分配专项转移支付的职能，所有上级下达转移支付均按规定用途使用，因此专项转移支付公开没有细化到分地区、分项目。</t>
    </r>
  </si>
  <si>
    <r>
      <rPr>
        <sz val="12"/>
        <rFont val="宋体"/>
        <family val="3"/>
        <charset val="134"/>
      </rPr>
      <t>表</t>
    </r>
    <r>
      <rPr>
        <sz val="12"/>
        <rFont val="Times New Roman"/>
        <family val="1"/>
      </rPr>
      <t>12</t>
    </r>
  </si>
  <si>
    <r>
      <rPr>
        <sz val="12"/>
        <rFont val="宋体"/>
        <family val="3"/>
        <charset val="134"/>
      </rPr>
      <t>地区</t>
    </r>
  </si>
  <si>
    <r>
      <rPr>
        <sz val="12"/>
        <rFont val="宋体"/>
        <family val="3"/>
        <charset val="134"/>
      </rPr>
      <t>上年执行数</t>
    </r>
  </si>
  <si>
    <r>
      <rPr>
        <sz val="12"/>
        <rFont val="宋体"/>
        <family val="3"/>
        <charset val="134"/>
      </rPr>
      <t>本年预算数</t>
    </r>
  </si>
  <si>
    <r>
      <rPr>
        <sz val="12"/>
        <rFont val="宋体"/>
        <family val="3"/>
        <charset val="134"/>
      </rPr>
      <t>预算数为上年执行数的</t>
    </r>
    <r>
      <rPr>
        <sz val="12"/>
        <rFont val="Times New Roman"/>
        <family val="1"/>
      </rPr>
      <t>%</t>
    </r>
  </si>
  <si>
    <r>
      <rPr>
        <sz val="12"/>
        <rFont val="宋体"/>
        <family val="3"/>
        <charset val="134"/>
      </rPr>
      <t>道县</t>
    </r>
  </si>
  <si>
    <t>表13</t>
  </si>
  <si>
    <t>2019年国有资本经营收入预算表</t>
  </si>
  <si>
    <t>本年预算数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</si>
  <si>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</si>
  <si>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</si>
  <si>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</si>
  <si>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</si>
  <si>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</si>
  <si>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国有资本经营预算转移支付收入</t>
  </si>
  <si>
    <t>国有资本经营预算上解收入</t>
  </si>
  <si>
    <t>注：本县2019年无国有资本经营收入预算</t>
  </si>
  <si>
    <r>
      <rPr>
        <sz val="11"/>
        <rFont val="宋体"/>
        <family val="3"/>
        <charset val="134"/>
      </rPr>
      <t>表</t>
    </r>
    <r>
      <rPr>
        <sz val="11"/>
        <rFont val="Times New Roman"/>
        <family val="1"/>
      </rPr>
      <t>14</t>
    </r>
  </si>
  <si>
    <t>国有资本经营支出预算表</t>
  </si>
  <si>
    <r>
      <rPr>
        <sz val="11"/>
        <rFont val="宋体"/>
        <family val="3"/>
        <charset val="134"/>
      </rPr>
      <t>一、补充全国社会保障基金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</si>
  <si>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国有资本经营预算补充社保基金支出</t>
    </r>
  </si>
  <si>
    <r>
      <rPr>
        <sz val="11"/>
        <rFont val="宋体"/>
        <family val="3"/>
        <charset val="134"/>
      </rPr>
      <t>二、解决历史遗留问题及改革成本支出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</si>
  <si>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厂办大集体改革支出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</si>
  <si>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3"/>
        <charset val="134"/>
      </rPr>
      <t>三供一业</t>
    </r>
    <r>
      <rPr>
        <sz val="11"/>
        <rFont val="Times New Roman"/>
        <family val="1"/>
      </rPr>
      <t>”</t>
    </r>
    <r>
      <rPr>
        <sz val="11"/>
        <rFont val="宋体"/>
        <family val="3"/>
        <charset val="134"/>
      </rPr>
      <t>移交补助支出</t>
    </r>
  </si>
  <si>
    <t xml:space="preserve">      ……</t>
  </si>
  <si>
    <r>
      <rPr>
        <sz val="11"/>
        <rFont val="宋体"/>
        <family val="3"/>
        <charset val="134"/>
      </rPr>
      <t>三、国有企业资本金注入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</si>
  <si>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国有经济结构调整支出</t>
    </r>
  </si>
  <si>
    <r>
      <rPr>
        <sz val="11"/>
        <rFont val="宋体"/>
        <family val="3"/>
        <charset val="134"/>
      </rPr>
      <t>四、国有企业政策性补贴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</si>
  <si>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国有企业政策性补贴</t>
    </r>
  </si>
  <si>
    <r>
      <rPr>
        <sz val="11"/>
        <rFont val="宋体"/>
        <family val="3"/>
        <charset val="134"/>
      </rPr>
      <t>五、金融国有资本经营预算支出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</si>
  <si>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资本支出</t>
    </r>
  </si>
  <si>
    <r>
      <rPr>
        <sz val="11"/>
        <rFont val="宋体"/>
        <family val="3"/>
        <charset val="134"/>
      </rPr>
      <t>六、其他国有资本经营预算支出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</si>
  <si>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其他国有资本经营预算支出</t>
    </r>
  </si>
  <si>
    <r>
      <rPr>
        <b/>
        <sz val="11"/>
        <rFont val="黑体"/>
        <family val="3"/>
        <charset val="134"/>
      </rPr>
      <t>本级支出合计</t>
    </r>
  </si>
  <si>
    <r>
      <rPr>
        <b/>
        <sz val="11"/>
        <rFont val="黑体"/>
        <family val="3"/>
        <charset val="134"/>
      </rPr>
      <t>转移性支出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</si>
  <si>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国有资本经营预算转移支付支出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</si>
  <si>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国有资本经营预算上解支出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</si>
  <si>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国有资本经营预算调出资金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</si>
  <si>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年终结转结余</t>
    </r>
  </si>
  <si>
    <r>
      <rPr>
        <b/>
        <sz val="11"/>
        <rFont val="黑体"/>
        <family val="3"/>
        <charset val="134"/>
      </rPr>
      <t>支出总计</t>
    </r>
  </si>
  <si>
    <t>注：本县2019年无国有资本经营支出预算</t>
  </si>
  <si>
    <t>表15</t>
  </si>
  <si>
    <t>企业职工基本
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</si>
  <si>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</si>
  <si>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</si>
  <si>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</si>
  <si>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</si>
  <si>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
基金</t>
  </si>
  <si>
    <t>失业保险
基金</t>
  </si>
  <si>
    <t>生育保险
基金</t>
  </si>
  <si>
    <r>
      <rPr>
        <b/>
        <sz val="12"/>
        <color indexed="8"/>
        <rFont val="宋体"/>
        <family val="3"/>
        <charset val="134"/>
      </rPr>
      <t>一、收入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</si>
  <si>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3"/>
        <charset val="134"/>
      </rPr>
      <t>、保险费收入</t>
    </r>
  </si>
  <si>
    <r>
      <rPr>
        <sz val="12"/>
        <color indexed="8"/>
        <rFont val="Times New Roman"/>
        <family val="1"/>
      </rPr>
      <t xml:space="preserve">           2</t>
    </r>
    <r>
      <rPr>
        <sz val="12"/>
        <color indexed="8"/>
        <rFont val="宋体"/>
        <family val="3"/>
        <charset val="134"/>
      </rPr>
      <t>、利息收入</t>
    </r>
  </si>
  <si>
    <r>
      <rPr>
        <sz val="12"/>
        <color indexed="8"/>
        <rFont val="Times New Roman"/>
        <family val="1"/>
      </rPr>
      <t xml:space="preserve">           3</t>
    </r>
    <r>
      <rPr>
        <sz val="12"/>
        <color indexed="8"/>
        <rFont val="宋体"/>
        <family val="3"/>
        <charset val="134"/>
      </rPr>
      <t>、财政补贴收入</t>
    </r>
  </si>
  <si>
    <r>
      <rPr>
        <sz val="12"/>
        <color indexed="8"/>
        <rFont val="Times New Roman"/>
        <family val="1"/>
      </rPr>
      <t xml:space="preserve">           4</t>
    </r>
    <r>
      <rPr>
        <sz val="12"/>
        <color indexed="8"/>
        <rFont val="宋体"/>
        <family val="3"/>
        <charset val="134"/>
      </rPr>
      <t>、其他收入</t>
    </r>
  </si>
  <si>
    <r>
      <rPr>
        <sz val="12"/>
        <color indexed="8"/>
        <rFont val="Times New Roman"/>
        <family val="1"/>
      </rPr>
      <t xml:space="preserve">           5</t>
    </r>
    <r>
      <rPr>
        <sz val="12"/>
        <color indexed="8"/>
        <rFont val="宋体"/>
        <family val="3"/>
        <charset val="134"/>
      </rPr>
      <t>、转移收入</t>
    </r>
  </si>
  <si>
    <r>
      <rPr>
        <sz val="12"/>
        <color indexed="8"/>
        <rFont val="Times New Roman"/>
        <family val="1"/>
      </rPr>
      <t xml:space="preserve">           6</t>
    </r>
    <r>
      <rPr>
        <sz val="12"/>
        <color indexed="8"/>
        <rFont val="宋体"/>
        <family val="3"/>
        <charset val="134"/>
      </rPr>
      <t>、中央调剂资金收入（省级专用）</t>
    </r>
  </si>
  <si>
    <r>
      <rPr>
        <sz val="12"/>
        <color indexed="8"/>
        <rFont val="Times New Roman"/>
        <family val="1"/>
      </rPr>
      <t xml:space="preserve">           7</t>
    </r>
    <r>
      <rPr>
        <sz val="12"/>
        <color indexed="8"/>
        <rFont val="宋体"/>
        <family val="3"/>
        <charset val="134"/>
      </rPr>
      <t>、中央调剂基金收入（中央专用</t>
    </r>
    <r>
      <rPr>
        <sz val="12"/>
        <color indexed="8"/>
        <rFont val="Times New Roman"/>
        <family val="1"/>
      </rPr>
      <t>)</t>
    </r>
  </si>
  <si>
    <t>二、上年结余</t>
  </si>
  <si>
    <t xml:space="preserve">   合计</t>
  </si>
  <si>
    <t>表16</t>
  </si>
  <si>
    <t>一、支出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</si>
  <si>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其中：</t>
    </r>
    <r>
      <rPr>
        <sz val="12"/>
        <color indexed="8"/>
        <rFont val="Times New Roman"/>
        <family val="1"/>
      </rPr>
      <t xml:space="preserve"> 1</t>
    </r>
    <r>
      <rPr>
        <sz val="12"/>
        <color indexed="8"/>
        <rFont val="宋体"/>
        <family val="3"/>
        <charset val="134"/>
      </rPr>
      <t>、社会保险待遇支出</t>
    </r>
  </si>
  <si>
    <r>
      <rPr>
        <sz val="12"/>
        <color indexed="8"/>
        <rFont val="Times New Roman"/>
        <family val="1"/>
      </rPr>
      <t xml:space="preserve">           2</t>
    </r>
    <r>
      <rPr>
        <sz val="12"/>
        <color indexed="8"/>
        <rFont val="宋体"/>
        <family val="3"/>
        <charset val="134"/>
      </rPr>
      <t>、其他支出</t>
    </r>
  </si>
  <si>
    <r>
      <rPr>
        <sz val="12"/>
        <color indexed="8"/>
        <rFont val="Times New Roman"/>
        <family val="1"/>
      </rPr>
      <t xml:space="preserve">           3</t>
    </r>
    <r>
      <rPr>
        <sz val="12"/>
        <color indexed="8"/>
        <rFont val="宋体"/>
        <family val="3"/>
        <charset val="134"/>
      </rPr>
      <t>、转移支出</t>
    </r>
  </si>
  <si>
    <r>
      <rPr>
        <sz val="12"/>
        <color indexed="8"/>
        <rFont val="Times New Roman"/>
        <family val="1"/>
      </rPr>
      <t xml:space="preserve">           4</t>
    </r>
    <r>
      <rPr>
        <sz val="12"/>
        <color indexed="8"/>
        <rFont val="宋体"/>
        <family val="3"/>
        <charset val="134"/>
      </rPr>
      <t>、中央调剂基金支出（中央专用）</t>
    </r>
  </si>
  <si>
    <r>
      <rPr>
        <sz val="12"/>
        <color indexed="8"/>
        <rFont val="Times New Roman"/>
        <family val="1"/>
      </rPr>
      <t xml:space="preserve">           5</t>
    </r>
    <r>
      <rPr>
        <sz val="12"/>
        <color indexed="8"/>
        <rFont val="宋体"/>
        <family val="3"/>
        <charset val="134"/>
      </rPr>
      <t>、中央调剂资金支出（省级专用）</t>
    </r>
  </si>
  <si>
    <t>二、年末滚存结余</t>
  </si>
  <si>
    <r>
      <rPr>
        <sz val="11"/>
        <rFont val="宋体"/>
        <family val="3"/>
        <charset val="134"/>
      </rPr>
      <t>表</t>
    </r>
    <r>
      <rPr>
        <sz val="11"/>
        <rFont val="Times New Roman"/>
        <family val="1"/>
      </rPr>
      <t>17</t>
    </r>
  </si>
  <si>
    <t>2019年地方政府一般债务限额和余额情况表</t>
  </si>
  <si>
    <t>项           目</t>
  </si>
  <si>
    <t>一般债务</t>
  </si>
  <si>
    <t>一、2018年地方政府债务限额</t>
  </si>
  <si>
    <t>二、2018年地方政府债务余额</t>
  </si>
  <si>
    <t>三、2018年地方政府债券发行额</t>
  </si>
  <si>
    <t>四、2018年地方政府债券还本预计执行额</t>
  </si>
  <si>
    <t>五、2018年地方政府债券付息预计执行额</t>
  </si>
  <si>
    <t>六、2019年地方政府债券还本预算数</t>
  </si>
  <si>
    <t>七、2019年地方政府债券付息预算数</t>
  </si>
  <si>
    <r>
      <rPr>
        <sz val="11"/>
        <rFont val="宋体"/>
        <family val="3"/>
        <charset val="134"/>
      </rPr>
      <t>表</t>
    </r>
    <r>
      <rPr>
        <sz val="11"/>
        <rFont val="Times New Roman"/>
        <family val="1"/>
      </rPr>
      <t>18</t>
    </r>
  </si>
  <si>
    <t>2019年地方政府专项债务限额和余额情况表</t>
  </si>
  <si>
    <t>专项债务</t>
  </si>
  <si>
    <t>表19</t>
  </si>
  <si>
    <t>道县2019年“三公”经费预算情况统计表</t>
  </si>
  <si>
    <t>1、因公出国（境）费用</t>
  </si>
  <si>
    <t>2、公务接待费</t>
  </si>
  <si>
    <t>3、公务用车费</t>
  </si>
  <si>
    <t>其中：（1）公务用车运行维护费</t>
  </si>
  <si>
    <t xml:space="preserve">         （2）公务用车购置</t>
  </si>
  <si>
    <r>
      <rPr>
        <sz val="11"/>
        <rFont val="宋体"/>
        <family val="3"/>
        <charset val="134"/>
      </rP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差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1"/>
        <color indexed="8"/>
        <rFont val="宋体"/>
        <family val="3"/>
        <charset val="134"/>
      </rPr>
      <t>括领导干部</t>
    </r>
    <r>
      <rPr>
        <sz val="11"/>
        <rFont val="宋体"/>
        <family val="3"/>
        <charset val="134"/>
      </rPr>
      <t xml:space="preserve">专车、一般公务用车和执法执勤用车。（3）公务接待费，指单位按规定开支的各类公务接待（含外宾接待）支出。2、2019年“三公”经费预算比2018年减少128万元，减少原因主要是我县严格执行中央“八项规定”，进一步压缩“三公”经费支出。
   </t>
    </r>
  </si>
  <si>
    <t>2019年一般公共预算收入表</t>
  </si>
  <si>
    <r>
      <t>2019</t>
    </r>
    <r>
      <rPr>
        <b/>
        <sz val="16"/>
        <rFont val="方正小标宋_GBK"/>
        <charset val="134"/>
      </rPr>
      <t>年政府性基金收入预算表</t>
    </r>
  </si>
  <si>
    <t>单位：万元</t>
    <phoneticPr fontId="7" type="noConversion"/>
  </si>
  <si>
    <t>2019年政府性基金转移支付预算分项目表</t>
  </si>
  <si>
    <r>
      <t>2019</t>
    </r>
    <r>
      <rPr>
        <b/>
        <sz val="16"/>
        <rFont val="宋体"/>
        <family val="3"/>
        <charset val="134"/>
      </rPr>
      <t>年政府性基金转移支付预算分地区表</t>
    </r>
  </si>
  <si>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目</t>
    </r>
  </si>
  <si>
    <r>
      <rPr>
        <sz val="12"/>
        <rFont val="宋体"/>
        <family val="3"/>
        <charset val="134"/>
      </rPr>
      <t>年初预算数</t>
    </r>
  </si>
  <si>
    <r>
      <rPr>
        <sz val="12"/>
        <rFont val="宋体"/>
        <family val="3"/>
        <charset val="134"/>
      </rPr>
      <t>决算数</t>
    </r>
  </si>
  <si>
    <r>
      <rPr>
        <sz val="12"/>
        <rFont val="宋体"/>
        <family val="3"/>
        <charset val="134"/>
      </rPr>
      <t>完成预算</t>
    </r>
    <r>
      <rPr>
        <sz val="12"/>
        <rFont val="Times New Roman"/>
        <family val="1"/>
      </rPr>
      <t>%</t>
    </r>
  </si>
  <si>
    <r>
      <rPr>
        <sz val="12"/>
        <rFont val="宋体"/>
        <family val="3"/>
        <charset val="134"/>
      </rPr>
      <t>比上年增长</t>
    </r>
    <r>
      <rPr>
        <sz val="12"/>
        <rFont val="Times New Roman"/>
        <family val="1"/>
      </rPr>
      <t>%</t>
    </r>
  </si>
  <si>
    <t>项        目</t>
  </si>
  <si>
    <t>2019年社会保险基金收入预算表</t>
  </si>
  <si>
    <t>2019年社会保险基金支出预算表</t>
  </si>
  <si>
    <r>
      <t>根据《财政部关于开展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 xml:space="preserve">年度地方预决算公开情况专项检查的通知》要求，此次需公开：
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年末和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 xml:space="preserve">年末本地区、本级及所属地区地方政府债务限额、余额决算数，地方政府债券发行、还本付息决算数以及债券资金使用安排；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年度和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 xml:space="preserve">年度本地区、本级及所属地区地方政府债务限额及余额（或余额预计执行数），地方政府债券发行、还本付息额（或预计执行数）；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年度和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年度地方政府债券还本付息预算数，本地区及本级地方政府债券资金使用安排；</t>
    </r>
    <phoneticPr fontId="7" type="noConversion"/>
  </si>
  <si>
    <t>注：2018年地方政府债券发行额指的是2018年收到省代我县发行的债券转贷收入（含新增债券和置换债券）；根据《地方政府一般债券发行管理暂行办法》（财库〔2015〕64号）规定，在未收到上级财政下达债券额度通知的情况下，各县市区不允许将新增债券数额列入年初预算，只能在明确当年新增债券额度后列入当年的调整预算。故2019年预算中无本年债券资金使用安排情况。</t>
    <phoneticPr fontId="7" type="noConversion"/>
  </si>
  <si>
    <r>
      <t>根据《财政部关于开展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 xml:space="preserve">年度地方预决算公开情况专项检查的通知》要求，此次需公开：
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年末和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 xml:space="preserve">年末本地区、本级及所属地区地方政府债务限额、余额决算数，地方政府债券发行、还本付息决算数以及债券资金使用安排；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2018</t>
    </r>
    <r>
      <rPr>
        <sz val="10"/>
        <rFont val="宋体"/>
        <family val="3"/>
        <charset val="134"/>
      </rPr>
      <t>年度和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 xml:space="preserve">年度本地区、本级及所属地区地方政府债务限额及余额（或余额预计执行数），地方政府债券发行、还本付息额（或预计执行数）；
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2019</t>
    </r>
    <r>
      <rPr>
        <sz val="10"/>
        <rFont val="宋体"/>
        <family val="3"/>
        <charset val="134"/>
      </rPr>
      <t>年度和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年度地方政府债券还本付息预算数，本地区及本级地方政府债券资金使用安排；</t>
    </r>
    <r>
      <rPr>
        <sz val="10"/>
        <rFont val="Times New Roman"/>
        <family val="1"/>
      </rPr>
      <t xml:space="preserve">
</t>
    </r>
    <phoneticPr fontId="7" type="noConversion"/>
  </si>
</sst>
</file>

<file path=xl/styles.xml><?xml version="1.0" encoding="utf-8"?>
<styleSheet xmlns="http://schemas.openxmlformats.org/spreadsheetml/2006/main">
  <numFmts count="6">
    <numFmt numFmtId="176" formatCode="_ &quot;￥&quot;* #,##0.00_ ;_ &quot;￥&quot;* \-#,##0.00_ ;_ &quot;￥&quot;* &quot;-&quot;??_ ;_ @_ "/>
    <numFmt numFmtId="177" formatCode="#,##0_ "/>
    <numFmt numFmtId="178" formatCode="0.0"/>
    <numFmt numFmtId="179" formatCode="0.00_);[Red]\(0.00\)"/>
    <numFmt numFmtId="180" formatCode=";;"/>
    <numFmt numFmtId="181" formatCode="0.0%"/>
  </numFmts>
  <fonts count="43">
    <font>
      <sz val="12"/>
      <name val="宋体"/>
      <charset val="134"/>
    </font>
    <font>
      <sz val="12"/>
      <name val="楷体_GB2312"/>
      <family val="3"/>
      <charset val="134"/>
    </font>
    <font>
      <sz val="12"/>
      <name val="Times New Roman"/>
      <family val="1"/>
    </font>
    <font>
      <sz val="12"/>
      <name val="华文中宋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name val="宋体"/>
      <family val="3"/>
      <charset val="134"/>
    </font>
    <font>
      <sz val="11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6"/>
      <name val="Times New Roman"/>
      <family val="1"/>
    </font>
    <font>
      <b/>
      <sz val="16"/>
      <name val="方正小标宋_GBK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2"/>
      <color indexed="8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76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</cellStyleXfs>
  <cellXfs count="317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177" fontId="0" fillId="0" borderId="0" xfId="0" applyNumberForma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/>
    <xf numFmtId="177" fontId="7" fillId="0" borderId="0" xfId="0" applyNumberFormat="1" applyFont="1" applyFill="1" applyAlignment="1"/>
    <xf numFmtId="0" fontId="5" fillId="0" borderId="0" xfId="6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/>
    <xf numFmtId="0" fontId="5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/>
    <xf numFmtId="49" fontId="5" fillId="0" borderId="1" xfId="0" applyNumberFormat="1" applyFont="1" applyFill="1" applyBorder="1" applyAlignment="1">
      <alignment horizontal="justify" vertical="center"/>
    </xf>
    <xf numFmtId="177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3" xfId="6" applyNumberFormat="1" applyFont="1" applyFill="1" applyBorder="1" applyAlignment="1" applyProtection="1">
      <alignment horizontal="left" vertical="center"/>
    </xf>
    <xf numFmtId="177" fontId="7" fillId="0" borderId="4" xfId="0" applyNumberFormat="1" applyFont="1" applyFill="1" applyBorder="1" applyAlignment="1"/>
    <xf numFmtId="0" fontId="5" fillId="0" borderId="5" xfId="1" applyNumberFormat="1" applyFont="1" applyFill="1" applyBorder="1" applyAlignment="1" applyProtection="1">
      <alignment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0" fillId="2" borderId="8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/>
    </xf>
    <xf numFmtId="177" fontId="12" fillId="0" borderId="9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12" xfId="0" applyNumberFormat="1" applyFont="1" applyFill="1" applyBorder="1" applyAlignment="1" applyProtection="1">
      <alignment vertical="center"/>
    </xf>
    <xf numFmtId="177" fontId="12" fillId="0" borderId="12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177" fontId="12" fillId="0" borderId="1" xfId="0" applyNumberFormat="1" applyFont="1" applyFill="1" applyBorder="1" applyAlignment="1" applyProtection="1">
      <alignment horizontal="center" vertical="center"/>
    </xf>
    <xf numFmtId="177" fontId="12" fillId="0" borderId="13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left" vertical="center"/>
    </xf>
    <xf numFmtId="177" fontId="12" fillId="0" borderId="14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12" fillId="0" borderId="10" xfId="0" applyNumberFormat="1" applyFont="1" applyFill="1" applyBorder="1" applyAlignment="1" applyProtection="1">
      <alignment horizontal="center" vertical="center"/>
    </xf>
    <xf numFmtId="177" fontId="12" fillId="0" borderId="15" xfId="0" applyNumberFormat="1" applyFont="1" applyFill="1" applyBorder="1" applyAlignment="1" applyProtection="1">
      <alignment horizontal="center" vertical="center"/>
    </xf>
    <xf numFmtId="177" fontId="12" fillId="0" borderId="16" xfId="0" applyNumberFormat="1" applyFont="1" applyFill="1" applyBorder="1" applyAlignment="1" applyProtection="1">
      <alignment horizontal="center" vertical="center"/>
    </xf>
    <xf numFmtId="177" fontId="12" fillId="0" borderId="17" xfId="0" applyNumberFormat="1" applyFont="1" applyFill="1" applyBorder="1" applyAlignment="1" applyProtection="1">
      <alignment horizontal="center" vertical="center"/>
    </xf>
    <xf numFmtId="177" fontId="12" fillId="0" borderId="18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left" vertical="center"/>
    </xf>
    <xf numFmtId="177" fontId="12" fillId="0" borderId="9" xfId="0" applyNumberFormat="1" applyFont="1" applyFill="1" applyBorder="1" applyAlignment="1" applyProtection="1">
      <alignment horizontal="right" vertical="center"/>
    </xf>
    <xf numFmtId="177" fontId="12" fillId="0" borderId="20" xfId="0" applyNumberFormat="1" applyFont="1" applyFill="1" applyBorder="1" applyAlignment="1" applyProtection="1">
      <alignment horizontal="right" vertical="center"/>
    </xf>
    <xf numFmtId="0" fontId="12" fillId="0" borderId="9" xfId="0" applyNumberFormat="1" applyFont="1" applyFill="1" applyBorder="1" applyAlignment="1" applyProtection="1">
      <alignment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177" fontId="12" fillId="0" borderId="10" xfId="0" applyNumberFormat="1" applyFont="1" applyFill="1" applyBorder="1" applyAlignment="1" applyProtection="1">
      <alignment horizontal="right" vertical="center"/>
    </xf>
    <xf numFmtId="177" fontId="12" fillId="0" borderId="1" xfId="0" applyNumberFormat="1" applyFont="1" applyFill="1" applyBorder="1" applyAlignment="1" applyProtection="1">
      <alignment horizontal="right" vertical="center"/>
    </xf>
    <xf numFmtId="177" fontId="12" fillId="0" borderId="15" xfId="0" applyNumberFormat="1" applyFont="1" applyFill="1" applyBorder="1" applyAlignment="1" applyProtection="1">
      <alignment horizontal="right" vertical="center"/>
    </xf>
    <xf numFmtId="177" fontId="12" fillId="0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/>
    <xf numFmtId="2" fontId="17" fillId="0" borderId="0" xfId="0" applyNumberFormat="1" applyFont="1" applyFill="1" applyBorder="1" applyAlignment="1"/>
    <xf numFmtId="2" fontId="17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 applyProtection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 applyProtection="1">
      <alignment vertical="center" wrapText="1"/>
    </xf>
    <xf numFmtId="178" fontId="8" fillId="0" borderId="1" xfId="4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21" xfId="0" applyBorder="1"/>
    <xf numFmtId="0" fontId="0" fillId="0" borderId="8" xfId="0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0" fillId="0" borderId="1" xfId="0" applyBorder="1" applyAlignment="1">
      <alignment horizontal="left" indent="1"/>
    </xf>
    <xf numFmtId="177" fontId="0" fillId="0" borderId="0" xfId="0" applyNumberFormat="1"/>
    <xf numFmtId="0" fontId="2" fillId="0" borderId="0" xfId="0" applyFont="1"/>
    <xf numFmtId="177" fontId="2" fillId="0" borderId="0" xfId="0" applyNumberFormat="1" applyFont="1"/>
    <xf numFmtId="0" fontId="2" fillId="0" borderId="21" xfId="0" applyFont="1" applyBorder="1"/>
    <xf numFmtId="177" fontId="2" fillId="0" borderId="8" xfId="0" applyNumberFormat="1" applyFont="1" applyBorder="1"/>
    <xf numFmtId="0" fontId="2" fillId="0" borderId="23" xfId="0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1" xfId="0" applyNumberFormat="1" applyFont="1" applyFill="1" applyBorder="1" applyAlignment="1" applyProtection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horizontal="left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0" fontId="8" fillId="0" borderId="1" xfId="0" applyFont="1" applyFill="1" applyBorder="1"/>
    <xf numFmtId="0" fontId="18" fillId="0" borderId="1" xfId="0" applyFont="1" applyFill="1" applyBorder="1" applyAlignment="1">
      <alignment horizontal="distributed" vertical="center"/>
    </xf>
    <xf numFmtId="177" fontId="2" fillId="0" borderId="0" xfId="0" applyNumberFormat="1" applyFont="1" applyFill="1"/>
    <xf numFmtId="0" fontId="2" fillId="0" borderId="0" xfId="0" applyFont="1" applyFill="1"/>
    <xf numFmtId="0" fontId="0" fillId="0" borderId="3" xfId="0" applyFont="1" applyFill="1" applyBorder="1"/>
    <xf numFmtId="177" fontId="0" fillId="0" borderId="2" xfId="0" applyNumberFormat="1" applyFont="1" applyFill="1" applyBorder="1"/>
    <xf numFmtId="0" fontId="0" fillId="0" borderId="4" xfId="0" applyFont="1" applyFill="1" applyBorder="1"/>
    <xf numFmtId="0" fontId="21" fillId="0" borderId="1" xfId="0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 applyProtection="1">
      <alignment horizontal="left" vertical="center"/>
    </xf>
    <xf numFmtId="177" fontId="10" fillId="0" borderId="23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/>
    <xf numFmtId="0" fontId="2" fillId="0" borderId="1" xfId="0" applyFont="1" applyFill="1" applyBorder="1"/>
    <xf numFmtId="0" fontId="9" fillId="0" borderId="1" xfId="0" applyNumberFormat="1" applyFont="1" applyFill="1" applyBorder="1" applyAlignment="1" applyProtection="1">
      <alignment horizontal="left"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0" fontId="22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10" fontId="2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ont="1"/>
    <xf numFmtId="177" fontId="0" fillId="0" borderId="0" xfId="0" applyNumberFormat="1" applyFont="1"/>
    <xf numFmtId="0" fontId="0" fillId="0" borderId="3" xfId="0" applyFont="1" applyBorder="1"/>
    <xf numFmtId="177" fontId="0" fillId="0" borderId="2" xfId="0" applyNumberFormat="1" applyFont="1" applyBorder="1"/>
    <xf numFmtId="0" fontId="0" fillId="0" borderId="4" xfId="0" applyFont="1" applyBorder="1"/>
    <xf numFmtId="0" fontId="21" fillId="0" borderId="23" xfId="0" applyFont="1" applyFill="1" applyBorder="1" applyAlignment="1">
      <alignment horizontal="center" vertical="center"/>
    </xf>
    <xf numFmtId="177" fontId="21" fillId="0" borderId="23" xfId="0" applyNumberFormat="1" applyFont="1" applyFill="1" applyBorder="1" applyAlignment="1">
      <alignment horizontal="center" vertical="center" wrapText="1"/>
    </xf>
    <xf numFmtId="177" fontId="21" fillId="0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vertical="center"/>
    </xf>
    <xf numFmtId="177" fontId="8" fillId="0" borderId="23" xfId="0" applyNumberFormat="1" applyFont="1" applyFill="1" applyBorder="1" applyAlignment="1">
      <alignment horizontal="center" vertical="center"/>
    </xf>
    <xf numFmtId="10" fontId="8" fillId="0" borderId="23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/>
    <xf numFmtId="0" fontId="0" fillId="0" borderId="0" xfId="0" applyFont="1" applyFill="1"/>
    <xf numFmtId="0" fontId="0" fillId="0" borderId="3" xfId="0" applyBorder="1"/>
    <xf numFmtId="177" fontId="0" fillId="0" borderId="2" xfId="0" applyNumberFormat="1" applyBorder="1"/>
    <xf numFmtId="177" fontId="0" fillId="0" borderId="4" xfId="0" applyNumberFormat="1" applyBorder="1"/>
    <xf numFmtId="0" fontId="0" fillId="0" borderId="0" xfId="0" applyFill="1"/>
    <xf numFmtId="0" fontId="8" fillId="0" borderId="5" xfId="0" applyFont="1" applyFill="1" applyBorder="1" applyAlignment="1">
      <alignment vertical="center"/>
    </xf>
    <xf numFmtId="10" fontId="8" fillId="0" borderId="1" xfId="2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 applyProtection="1">
      <alignment vertical="center"/>
    </xf>
    <xf numFmtId="0" fontId="25" fillId="0" borderId="3" xfId="0" applyFont="1" applyBorder="1"/>
    <xf numFmtId="0" fontId="25" fillId="0" borderId="2" xfId="0" applyFont="1" applyBorder="1"/>
    <xf numFmtId="0" fontId="0" fillId="0" borderId="2" xfId="0" applyFont="1" applyFill="1" applyBorder="1" applyAlignment="1">
      <alignment horizontal="center"/>
    </xf>
    <xf numFmtId="0" fontId="0" fillId="0" borderId="4" xfId="0" applyBorder="1"/>
    <xf numFmtId="0" fontId="20" fillId="0" borderId="21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/>
    </xf>
    <xf numFmtId="0" fontId="27" fillId="0" borderId="1" xfId="4" applyFont="1" applyBorder="1" applyAlignment="1" applyProtection="1">
      <alignment vertical="center"/>
    </xf>
    <xf numFmtId="0" fontId="2" fillId="0" borderId="1" xfId="4" applyFont="1" applyBorder="1" applyAlignment="1" applyProtection="1">
      <alignment horizontal="center" vertical="center"/>
    </xf>
    <xf numFmtId="177" fontId="2" fillId="0" borderId="1" xfId="4" applyNumberFormat="1" applyFont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/>
    </xf>
    <xf numFmtId="0" fontId="2" fillId="0" borderId="1" xfId="4" applyFont="1" applyBorder="1" applyAlignment="1" applyProtection="1">
      <alignment vertical="center"/>
    </xf>
    <xf numFmtId="0" fontId="4" fillId="0" borderId="1" xfId="4" applyFont="1" applyBorder="1" applyAlignment="1" applyProtection="1">
      <alignment horizontal="left" vertical="center" indent="1"/>
    </xf>
    <xf numFmtId="0" fontId="2" fillId="0" borderId="1" xfId="4" applyFont="1" applyFill="1" applyBorder="1" applyAlignment="1" applyProtection="1">
      <alignment vertical="center"/>
    </xf>
    <xf numFmtId="0" fontId="2" fillId="0" borderId="1" xfId="4" applyFont="1" applyFill="1" applyBorder="1" applyAlignment="1" applyProtection="1">
      <alignment horizontal="center" vertical="center"/>
    </xf>
    <xf numFmtId="0" fontId="27" fillId="0" borderId="1" xfId="4" applyFont="1" applyFill="1" applyBorder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 indent="1"/>
    </xf>
    <xf numFmtId="0" fontId="0" fillId="0" borderId="1" xfId="5" applyNumberFormat="1" applyFont="1" applyFill="1" applyBorder="1" applyAlignment="1" applyProtection="1">
      <alignment horizontal="left" vertical="center" indent="1"/>
    </xf>
    <xf numFmtId="0" fontId="2" fillId="0" borderId="1" xfId="0" applyFont="1" applyBorder="1" applyAlignment="1">
      <alignment horizontal="center"/>
    </xf>
    <xf numFmtId="0" fontId="4" fillId="0" borderId="1" xfId="4" applyFont="1" applyBorder="1" applyAlignment="1" applyProtection="1">
      <alignment vertical="center" wrapText="1"/>
    </xf>
    <xf numFmtId="9" fontId="2" fillId="0" borderId="1" xfId="4" applyNumberFormat="1" applyFont="1" applyBorder="1" applyAlignment="1" applyProtection="1">
      <alignment horizontal="center" vertical="center"/>
    </xf>
    <xf numFmtId="0" fontId="27" fillId="0" borderId="1" xfId="4" applyFont="1" applyBorder="1" applyAlignment="1" applyProtection="1">
      <alignment horizontal="center" vertical="center"/>
    </xf>
    <xf numFmtId="177" fontId="27" fillId="0" borderId="1" xfId="4" applyNumberFormat="1" applyFont="1" applyBorder="1" applyAlignment="1" applyProtection="1">
      <alignment horizontal="center" vertical="center"/>
    </xf>
    <xf numFmtId="10" fontId="0" fillId="0" borderId="1" xfId="0" applyNumberFormat="1" applyBorder="1" applyAlignment="1">
      <alignment horizontal="center"/>
    </xf>
    <xf numFmtId="0" fontId="27" fillId="0" borderId="1" xfId="4" applyFont="1" applyFill="1" applyBorder="1" applyAlignment="1" applyProtection="1">
      <alignment horizontal="center" vertical="center"/>
    </xf>
    <xf numFmtId="177" fontId="2" fillId="0" borderId="0" xfId="4" applyNumberFormat="1" applyFont="1" applyBorder="1" applyAlignment="1" applyProtection="1">
      <alignment horizontal="center" vertical="center"/>
    </xf>
    <xf numFmtId="0" fontId="0" fillId="0" borderId="0" xfId="0" applyBorder="1"/>
    <xf numFmtId="0" fontId="0" fillId="0" borderId="0" xfId="7" applyFont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 wrapText="1"/>
    </xf>
    <xf numFmtId="177" fontId="16" fillId="0" borderId="0" xfId="0" applyNumberFormat="1" applyFont="1" applyFill="1" applyAlignment="1" applyProtection="1">
      <alignment horizontal="center" vertical="center" wrapText="1"/>
    </xf>
    <xf numFmtId="179" fontId="0" fillId="0" borderId="0" xfId="0" applyNumberFormat="1" applyFont="1" applyFill="1" applyAlignment="1" applyProtection="1">
      <alignment horizontal="right" vertical="center" wrapText="1"/>
    </xf>
    <xf numFmtId="177" fontId="27" fillId="0" borderId="1" xfId="0" applyNumberFormat="1" applyFont="1" applyFill="1" applyBorder="1" applyAlignment="1" applyProtection="1">
      <alignment horizontal="center" vertical="center" wrapText="1"/>
    </xf>
    <xf numFmtId="10" fontId="27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180" fontId="16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NumberFormat="1" applyFont="1" applyFill="1" applyBorder="1" applyAlignment="1" applyProtection="1">
      <alignment vertical="center"/>
      <protection locked="0"/>
    </xf>
    <xf numFmtId="177" fontId="27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/>
    <xf numFmtId="10" fontId="0" fillId="0" borderId="4" xfId="0" applyNumberFormat="1" applyBorder="1"/>
    <xf numFmtId="177" fontId="0" fillId="0" borderId="8" xfId="0" applyNumberFormat="1" applyBorder="1"/>
    <xf numFmtId="10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77" fontId="2" fillId="0" borderId="1" xfId="0" applyNumberFormat="1" applyFont="1" applyBorder="1"/>
    <xf numFmtId="0" fontId="2" fillId="0" borderId="23" xfId="0" applyFont="1" applyBorder="1" applyAlignment="1">
      <alignment horizontal="left" vertical="center"/>
    </xf>
    <xf numFmtId="177" fontId="2" fillId="0" borderId="23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181" fontId="8" fillId="0" borderId="1" xfId="2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left" vertical="center" indent="1"/>
      <protection locked="0"/>
    </xf>
    <xf numFmtId="1" fontId="5" fillId="3" borderId="1" xfId="0" applyNumberFormat="1" applyFont="1" applyFill="1" applyBorder="1" applyAlignment="1" applyProtection="1">
      <alignment horizontal="left" vertical="center" indent="1"/>
      <protection locked="0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/>
    </xf>
    <xf numFmtId="0" fontId="4" fillId="0" borderId="1" xfId="4" applyFont="1" applyBorder="1" applyAlignment="1" applyProtection="1">
      <alignment vertical="center"/>
    </xf>
    <xf numFmtId="177" fontId="5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77" fontId="36" fillId="0" borderId="1" xfId="0" applyNumberFormat="1" applyFont="1" applyFill="1" applyBorder="1" applyAlignment="1">
      <alignment horizontal="center" vertical="center" wrapText="1"/>
    </xf>
    <xf numFmtId="177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vertical="center" wrapText="1"/>
    </xf>
    <xf numFmtId="0" fontId="38" fillId="0" borderId="11" xfId="0" applyNumberFormat="1" applyFont="1" applyFill="1" applyBorder="1" applyAlignment="1" applyProtection="1">
      <alignment horizontal="center" vertical="center" wrapText="1"/>
    </xf>
    <xf numFmtId="0" fontId="38" fillId="0" borderId="9" xfId="0" applyNumberFormat="1" applyFont="1" applyFill="1" applyBorder="1" applyAlignment="1" applyProtection="1">
      <alignment horizontal="center" vertical="center" wrapText="1"/>
    </xf>
    <xf numFmtId="0" fontId="41" fillId="2" borderId="8" xfId="0" applyNumberFormat="1" applyFont="1" applyFill="1" applyBorder="1" applyAlignment="1" applyProtection="1">
      <alignment horizontal="center" vertical="center"/>
    </xf>
    <xf numFmtId="0" fontId="36" fillId="0" borderId="0" xfId="0" applyFont="1"/>
    <xf numFmtId="177" fontId="5" fillId="0" borderId="6" xfId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/>
    <xf numFmtId="1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10" fontId="2" fillId="0" borderId="4" xfId="0" applyNumberFormat="1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10" fontId="32" fillId="0" borderId="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0" fontId="2" fillId="0" borderId="22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10" fontId="26" fillId="0" borderId="6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 horizontal="center" vertical="center" wrapText="1"/>
    </xf>
    <xf numFmtId="177" fontId="32" fillId="0" borderId="0" xfId="0" applyNumberFormat="1" applyFont="1" applyFill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6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3" fillId="0" borderId="5" xfId="0" applyFont="1" applyFill="1" applyBorder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177" fontId="33" fillId="0" borderId="6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7" fontId="21" fillId="0" borderId="25" xfId="0" applyNumberFormat="1" applyFont="1" applyFill="1" applyBorder="1" applyAlignment="1">
      <alignment horizontal="center" vertical="center"/>
    </xf>
    <xf numFmtId="177" fontId="21" fillId="0" borderId="26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right" vertical="center"/>
    </xf>
    <xf numFmtId="177" fontId="35" fillId="0" borderId="8" xfId="0" applyNumberFormat="1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right" vertical="center"/>
    </xf>
    <xf numFmtId="0" fontId="35" fillId="0" borderId="5" xfId="0" applyFont="1" applyFill="1" applyBorder="1" applyAlignment="1">
      <alignment horizontal="right" vertical="center"/>
    </xf>
    <xf numFmtId="177" fontId="35" fillId="0" borderId="0" xfId="0" applyNumberFormat="1" applyFont="1" applyFill="1" applyBorder="1" applyAlignment="1">
      <alignment horizontal="right" vertical="center"/>
    </xf>
    <xf numFmtId="0" fontId="35" fillId="0" borderId="6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177" fontId="37" fillId="0" borderId="0" xfId="0" applyNumberFormat="1" applyFont="1" applyFill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177" fontId="36" fillId="0" borderId="18" xfId="0" applyNumberFormat="1" applyFont="1" applyFill="1" applyBorder="1" applyAlignment="1">
      <alignment horizontal="center" vertical="center"/>
    </xf>
    <xf numFmtId="177" fontId="36" fillId="0" borderId="23" xfId="0" applyNumberFormat="1" applyFont="1" applyFill="1" applyBorder="1" applyAlignment="1">
      <alignment horizontal="center"/>
    </xf>
    <xf numFmtId="177" fontId="36" fillId="0" borderId="18" xfId="0" applyNumberFormat="1" applyFont="1" applyFill="1" applyBorder="1" applyAlignment="1">
      <alignment horizontal="center" vertical="center" wrapText="1"/>
    </xf>
    <xf numFmtId="177" fontId="36" fillId="0" borderId="23" xfId="0" applyNumberFormat="1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177" fontId="33" fillId="0" borderId="2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2" borderId="0" xfId="0" applyNumberFormat="1" applyFont="1" applyFill="1" applyBorder="1" applyAlignment="1" applyProtection="1">
      <alignment horizontal="center" vertical="center"/>
    </xf>
    <xf numFmtId="0" fontId="40" fillId="2" borderId="0" xfId="0" applyNumberFormat="1" applyFont="1" applyFill="1" applyBorder="1" applyAlignment="1" applyProtection="1">
      <alignment horizontal="center" vertical="center"/>
    </xf>
    <xf numFmtId="0" fontId="32" fillId="2" borderId="0" xfId="0" applyNumberFormat="1" applyFont="1" applyFill="1" applyBorder="1" applyAlignment="1" applyProtection="1">
      <alignment horizontal="center" vertical="center"/>
    </xf>
    <xf numFmtId="0" fontId="32" fillId="0" borderId="5" xfId="1" applyNumberFormat="1" applyFont="1" applyFill="1" applyBorder="1" applyAlignment="1" applyProtection="1">
      <alignment horizontal="center" vertical="center"/>
    </xf>
    <xf numFmtId="177" fontId="32" fillId="0" borderId="6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left" vertical="center" wrapText="1"/>
    </xf>
    <xf numFmtId="0" fontId="32" fillId="0" borderId="0" xfId="1" applyNumberFormat="1" applyFont="1" applyFill="1" applyBorder="1" applyAlignment="1" applyProtection="1">
      <alignment horizontal="center" vertical="center"/>
    </xf>
    <xf numFmtId="177" fontId="32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Alignment="1">
      <alignment horizontal="left" vertical="center" wrapText="1"/>
    </xf>
    <xf numFmtId="177" fontId="42" fillId="0" borderId="0" xfId="0" applyNumberFormat="1" applyFont="1" applyFill="1" applyAlignment="1">
      <alignment horizontal="left" vertical="center" wrapText="1"/>
    </xf>
  </cellXfs>
  <cellStyles count="8">
    <cellStyle name="百分比" xfId="2" builtinId="5"/>
    <cellStyle name="常规" xfId="0" builtinId="0"/>
    <cellStyle name="常规 2" xfId="4"/>
    <cellStyle name="常规 2 3" xfId="3"/>
    <cellStyle name="常规 4" xfId="5"/>
    <cellStyle name="常规 7" xfId="6"/>
    <cellStyle name="常规_04-分类改革-预算表" xfId="7"/>
    <cellStyle name="货币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FEAC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22" workbookViewId="0">
      <selection activeCell="C20" sqref="C20"/>
    </sheetView>
  </sheetViews>
  <sheetFormatPr defaultColWidth="9" defaultRowHeight="14.25"/>
  <cols>
    <col min="1" max="1" width="33.25" customWidth="1"/>
    <col min="2" max="2" width="17.625" style="81" customWidth="1"/>
    <col min="3" max="3" width="16.5" style="81" customWidth="1"/>
    <col min="4" max="4" width="25.875" style="198" customWidth="1"/>
    <col min="5" max="7" width="27.125" customWidth="1"/>
  </cols>
  <sheetData>
    <row r="1" spans="1:7" ht="15.75">
      <c r="A1" s="247" t="s">
        <v>0</v>
      </c>
      <c r="B1" s="248"/>
      <c r="C1" s="248"/>
      <c r="D1" s="249"/>
    </row>
    <row r="2" spans="1:7" ht="27.95" customHeight="1">
      <c r="A2" s="250" t="s">
        <v>1528</v>
      </c>
      <c r="B2" s="251"/>
      <c r="C2" s="251"/>
      <c r="D2" s="252"/>
    </row>
    <row r="3" spans="1:7" ht="15.75">
      <c r="A3" s="253" t="s">
        <v>1</v>
      </c>
      <c r="B3" s="254"/>
      <c r="C3" s="254"/>
      <c r="D3" s="255"/>
    </row>
    <row r="4" spans="1:7" ht="21.95" customHeight="1">
      <c r="A4" s="205" t="s">
        <v>2</v>
      </c>
      <c r="B4" s="206" t="s">
        <v>3</v>
      </c>
      <c r="C4" s="206" t="s">
        <v>4</v>
      </c>
      <c r="D4" s="207" t="s">
        <v>5</v>
      </c>
    </row>
    <row r="5" spans="1:7" ht="21.95" customHeight="1">
      <c r="A5" s="208" t="s">
        <v>6</v>
      </c>
      <c r="B5" s="40">
        <v>69350</v>
      </c>
      <c r="C5" s="40">
        <v>74799</v>
      </c>
      <c r="D5" s="89">
        <f>C5/B5</f>
        <v>1.07857245854362</v>
      </c>
      <c r="F5" s="175"/>
      <c r="G5" s="175"/>
    </row>
    <row r="6" spans="1:7" ht="21.95" customHeight="1">
      <c r="A6" s="208" t="s">
        <v>7</v>
      </c>
      <c r="B6" s="40">
        <v>20052</v>
      </c>
      <c r="C6" s="40">
        <v>22093</v>
      </c>
      <c r="D6" s="89">
        <f>C6/B6</f>
        <v>1.10178535806902</v>
      </c>
      <c r="F6" s="175"/>
      <c r="G6" s="175"/>
    </row>
    <row r="7" spans="1:7" ht="21.95" customHeight="1">
      <c r="A7" s="208" t="s">
        <v>8</v>
      </c>
      <c r="B7" s="40">
        <v>5164</v>
      </c>
      <c r="C7" s="40">
        <v>5630</v>
      </c>
      <c r="D7" s="89">
        <f>C7/B7</f>
        <v>1.09024012393493</v>
      </c>
      <c r="F7" s="175"/>
      <c r="G7" s="175"/>
    </row>
    <row r="8" spans="1:7" ht="21.95" customHeight="1">
      <c r="A8" s="208" t="s">
        <v>9</v>
      </c>
      <c r="B8" s="40"/>
      <c r="C8" s="40"/>
      <c r="D8" s="89"/>
    </row>
    <row r="9" spans="1:7" ht="21.95" customHeight="1">
      <c r="A9" s="208" t="s">
        <v>10</v>
      </c>
      <c r="B9" s="40">
        <v>1518</v>
      </c>
      <c r="C9" s="40">
        <v>1636</v>
      </c>
      <c r="D9" s="89">
        <f t="shared" ref="D9:D20" si="0">C9/B9</f>
        <v>1.0777338603425599</v>
      </c>
    </row>
    <row r="10" spans="1:7" ht="21.95" customHeight="1">
      <c r="A10" s="208" t="s">
        <v>11</v>
      </c>
      <c r="B10" s="40">
        <v>429</v>
      </c>
      <c r="C10" s="40">
        <v>450</v>
      </c>
      <c r="D10" s="89">
        <f t="shared" si="0"/>
        <v>1.0489510489510501</v>
      </c>
    </row>
    <row r="11" spans="1:7" ht="21.95" customHeight="1">
      <c r="A11" s="208" t="s">
        <v>12</v>
      </c>
      <c r="B11" s="40">
        <v>1968</v>
      </c>
      <c r="C11" s="40">
        <v>2100</v>
      </c>
      <c r="D11" s="89">
        <f t="shared" si="0"/>
        <v>1.06707317073171</v>
      </c>
    </row>
    <row r="12" spans="1:7" ht="21.95" customHeight="1">
      <c r="A12" s="208" t="s">
        <v>13</v>
      </c>
      <c r="B12" s="40">
        <v>1400</v>
      </c>
      <c r="C12" s="40">
        <v>1500</v>
      </c>
      <c r="D12" s="89">
        <f t="shared" si="0"/>
        <v>1.0714285714285701</v>
      </c>
    </row>
    <row r="13" spans="1:7" ht="21.95" customHeight="1">
      <c r="A13" s="208" t="s">
        <v>14</v>
      </c>
      <c r="B13" s="40">
        <v>666</v>
      </c>
      <c r="C13" s="40">
        <v>700</v>
      </c>
      <c r="D13" s="89">
        <f t="shared" si="0"/>
        <v>1.05105105105105</v>
      </c>
    </row>
    <row r="14" spans="1:7" ht="21.95" customHeight="1">
      <c r="A14" s="208" t="s">
        <v>15</v>
      </c>
      <c r="B14" s="40">
        <v>1234</v>
      </c>
      <c r="C14" s="40">
        <v>1380</v>
      </c>
      <c r="D14" s="89">
        <f t="shared" si="0"/>
        <v>1.11831442463533</v>
      </c>
    </row>
    <row r="15" spans="1:7" ht="21.95" customHeight="1">
      <c r="A15" s="208" t="s">
        <v>16</v>
      </c>
      <c r="B15" s="40">
        <v>11138</v>
      </c>
      <c r="C15" s="40">
        <v>11700</v>
      </c>
      <c r="D15" s="89">
        <f t="shared" si="0"/>
        <v>1.0504578919016001</v>
      </c>
    </row>
    <row r="16" spans="1:7" ht="21.95" customHeight="1">
      <c r="A16" s="208" t="s">
        <v>17</v>
      </c>
      <c r="B16" s="40">
        <v>872</v>
      </c>
      <c r="C16" s="40">
        <v>1000</v>
      </c>
      <c r="D16" s="89">
        <f t="shared" si="0"/>
        <v>1.1467889908256901</v>
      </c>
    </row>
    <row r="17" spans="1:4" ht="21.95" customHeight="1">
      <c r="A17" s="208" t="s">
        <v>18</v>
      </c>
      <c r="B17" s="40">
        <v>5073</v>
      </c>
      <c r="C17" s="40">
        <v>5400</v>
      </c>
      <c r="D17" s="89">
        <f t="shared" si="0"/>
        <v>1.06445890005914</v>
      </c>
    </row>
    <row r="18" spans="1:4" ht="21.95" customHeight="1">
      <c r="A18" s="208" t="s">
        <v>19</v>
      </c>
      <c r="B18" s="40">
        <v>17823</v>
      </c>
      <c r="C18" s="40">
        <v>19035</v>
      </c>
      <c r="D18" s="89">
        <f t="shared" si="0"/>
        <v>1.06800201986198</v>
      </c>
    </row>
    <row r="19" spans="1:4" ht="21.95" customHeight="1">
      <c r="A19" s="208" t="s">
        <v>20</v>
      </c>
      <c r="B19" s="40">
        <v>1862</v>
      </c>
      <c r="C19" s="40">
        <v>2000</v>
      </c>
      <c r="D19" s="89">
        <f t="shared" si="0"/>
        <v>1.07411385606874</v>
      </c>
    </row>
    <row r="20" spans="1:4" ht="21.95" customHeight="1">
      <c r="A20" s="208" t="s">
        <v>21</v>
      </c>
      <c r="B20" s="40">
        <v>149</v>
      </c>
      <c r="C20" s="40">
        <v>175</v>
      </c>
      <c r="D20" s="89">
        <f t="shared" si="0"/>
        <v>1.1744966442953</v>
      </c>
    </row>
    <row r="21" spans="1:4" ht="21.95" customHeight="1">
      <c r="A21" s="208" t="s">
        <v>22</v>
      </c>
      <c r="B21" s="40">
        <v>2</v>
      </c>
      <c r="C21" s="40"/>
      <c r="D21" s="89"/>
    </row>
    <row r="22" spans="1:4" ht="21.95" customHeight="1">
      <c r="A22" s="208" t="s">
        <v>23</v>
      </c>
      <c r="B22" s="40">
        <v>29452</v>
      </c>
      <c r="C22" s="40">
        <v>31060</v>
      </c>
      <c r="D22" s="89">
        <f>C22/B22</f>
        <v>1.0545973108787201</v>
      </c>
    </row>
    <row r="23" spans="1:4" ht="21.95" customHeight="1">
      <c r="A23" s="208" t="s">
        <v>24</v>
      </c>
      <c r="B23" s="40">
        <v>4739</v>
      </c>
      <c r="C23" s="40">
        <v>5505</v>
      </c>
      <c r="D23" s="89">
        <f>C23/B23</f>
        <v>1.1616374762608099</v>
      </c>
    </row>
    <row r="24" spans="1:4" ht="21.95" customHeight="1">
      <c r="A24" s="208" t="s">
        <v>25</v>
      </c>
      <c r="B24" s="40">
        <v>866</v>
      </c>
      <c r="C24" s="40">
        <v>980</v>
      </c>
      <c r="D24" s="89">
        <f>C24/B24</f>
        <v>1.13163972286374</v>
      </c>
    </row>
    <row r="25" spans="1:4" ht="21.95" customHeight="1">
      <c r="A25" s="208" t="s">
        <v>26</v>
      </c>
      <c r="B25" s="40">
        <v>2587</v>
      </c>
      <c r="C25" s="40">
        <v>2650</v>
      </c>
      <c r="D25" s="89">
        <f>C25/B25</f>
        <v>1.02435253189022</v>
      </c>
    </row>
    <row r="26" spans="1:4" ht="21.95" customHeight="1">
      <c r="A26" s="208" t="s">
        <v>27</v>
      </c>
      <c r="B26" s="40"/>
      <c r="C26" s="40"/>
      <c r="D26" s="89"/>
    </row>
    <row r="27" spans="1:4" ht="21.95" customHeight="1">
      <c r="A27" s="208" t="s">
        <v>28</v>
      </c>
      <c r="B27" s="40">
        <v>2825</v>
      </c>
      <c r="C27" s="40">
        <v>2910</v>
      </c>
      <c r="D27" s="89">
        <f>C27/B27</f>
        <v>1.0300884955752201</v>
      </c>
    </row>
    <row r="28" spans="1:4" ht="21.95" customHeight="1">
      <c r="A28" s="208" t="s">
        <v>29</v>
      </c>
      <c r="B28" s="40"/>
      <c r="C28" s="40"/>
      <c r="D28" s="89"/>
    </row>
    <row r="29" spans="1:4" ht="21.95" customHeight="1">
      <c r="A29" s="208" t="s">
        <v>30</v>
      </c>
      <c r="B29" s="40"/>
      <c r="C29" s="40"/>
      <c r="D29" s="89"/>
    </row>
    <row r="30" spans="1:4" ht="21.95" customHeight="1">
      <c r="A30" s="208" t="s">
        <v>31</v>
      </c>
      <c r="B30" s="40">
        <v>18435</v>
      </c>
      <c r="C30" s="40">
        <v>19015</v>
      </c>
      <c r="D30" s="89">
        <f>C30/B30</f>
        <v>1.0314618931380499</v>
      </c>
    </row>
    <row r="31" spans="1:4" ht="21.95" customHeight="1">
      <c r="A31" s="208" t="s">
        <v>32</v>
      </c>
      <c r="B31" s="40"/>
      <c r="C31" s="40"/>
      <c r="D31" s="89"/>
    </row>
    <row r="32" spans="1:4" ht="21.95" customHeight="1">
      <c r="A32" s="208" t="s">
        <v>32</v>
      </c>
      <c r="B32" s="40"/>
      <c r="C32" s="40"/>
      <c r="D32" s="89"/>
    </row>
    <row r="33" spans="1:4" ht="21.95" customHeight="1">
      <c r="A33" s="209" t="s">
        <v>33</v>
      </c>
      <c r="B33" s="40">
        <v>98802</v>
      </c>
      <c r="C33" s="40">
        <v>105859</v>
      </c>
      <c r="D33" s="89">
        <f>C33/B33</f>
        <v>1.07142567964211</v>
      </c>
    </row>
    <row r="34" spans="1:4" ht="21.95" customHeight="1">
      <c r="A34" s="77"/>
      <c r="B34" s="210"/>
      <c r="C34" s="210"/>
      <c r="D34" s="211"/>
    </row>
    <row r="35" spans="1:4" ht="18.95" customHeight="1">
      <c r="A35" s="212" t="s">
        <v>34</v>
      </c>
      <c r="B35" s="196">
        <v>35358</v>
      </c>
      <c r="C35" s="196"/>
      <c r="D35" s="213"/>
    </row>
    <row r="36" spans="1:4" ht="18.95" customHeight="1">
      <c r="A36" s="212" t="s">
        <v>35</v>
      </c>
      <c r="B36" s="196">
        <f>SUM(B37:B41)</f>
        <v>271240</v>
      </c>
      <c r="C36" s="196">
        <f>SUM(C37:C41)</f>
        <v>252809</v>
      </c>
      <c r="D36" s="213">
        <f>C36/B36</f>
        <v>0.93204910780120898</v>
      </c>
    </row>
    <row r="37" spans="1:4" ht="18.95" customHeight="1">
      <c r="A37" s="214" t="s">
        <v>36</v>
      </c>
      <c r="B37" s="196">
        <v>8320</v>
      </c>
      <c r="C37" s="196">
        <v>8320</v>
      </c>
      <c r="D37" s="213">
        <f>C37/B37</f>
        <v>1</v>
      </c>
    </row>
    <row r="38" spans="1:4" ht="18.95" customHeight="1">
      <c r="A38" s="214" t="s">
        <v>37</v>
      </c>
      <c r="B38" s="196">
        <v>199122</v>
      </c>
      <c r="C38" s="196">
        <v>174489</v>
      </c>
      <c r="D38" s="213">
        <f>C38/B38</f>
        <v>0.87629192153554103</v>
      </c>
    </row>
    <row r="39" spans="1:4" ht="18.95" customHeight="1">
      <c r="A39" s="214" t="s">
        <v>38</v>
      </c>
      <c r="B39" s="196">
        <v>63798</v>
      </c>
      <c r="C39" s="196">
        <v>70000</v>
      </c>
      <c r="D39" s="213">
        <f>C39/B39</f>
        <v>1.0972130787798999</v>
      </c>
    </row>
    <row r="40" spans="1:4" ht="18.95" customHeight="1">
      <c r="A40" s="215" t="s">
        <v>39</v>
      </c>
      <c r="B40" s="196"/>
      <c r="C40" s="196"/>
      <c r="D40" s="213"/>
    </row>
    <row r="41" spans="1:4" ht="18.95" customHeight="1">
      <c r="A41" s="214" t="s">
        <v>40</v>
      </c>
      <c r="B41" s="196"/>
      <c r="C41" s="196"/>
      <c r="D41" s="213"/>
    </row>
    <row r="42" spans="1:4" ht="18.95" customHeight="1">
      <c r="A42" s="212" t="s">
        <v>41</v>
      </c>
      <c r="B42" s="196"/>
      <c r="C42" s="196">
        <v>64800</v>
      </c>
      <c r="D42" s="213"/>
    </row>
    <row r="43" spans="1:4" ht="18.95" customHeight="1">
      <c r="A43" s="212" t="s">
        <v>42</v>
      </c>
      <c r="B43" s="196"/>
      <c r="C43" s="196"/>
      <c r="D43" s="213"/>
    </row>
    <row r="44" spans="1:4" ht="18.95" customHeight="1">
      <c r="A44" s="212" t="s">
        <v>43</v>
      </c>
      <c r="B44" s="196"/>
      <c r="C44" s="196"/>
      <c r="D44" s="213"/>
    </row>
    <row r="45" spans="1:4" ht="18.95" customHeight="1">
      <c r="A45" s="212" t="s">
        <v>44</v>
      </c>
      <c r="B45" s="196">
        <v>263</v>
      </c>
      <c r="C45" s="196">
        <v>244</v>
      </c>
      <c r="D45" s="213">
        <f>C45/B45</f>
        <v>0.92775665399239504</v>
      </c>
    </row>
    <row r="46" spans="1:4" ht="18.95" customHeight="1">
      <c r="A46" s="39" t="s">
        <v>45</v>
      </c>
      <c r="B46" s="40">
        <f>B33+B36+B42+B45+B35</f>
        <v>405663</v>
      </c>
      <c r="C46" s="40">
        <f>C33+C36+C42+C45</f>
        <v>423712</v>
      </c>
      <c r="D46" s="213">
        <f>C46/B46</f>
        <v>1.04449259607112</v>
      </c>
    </row>
  </sheetData>
  <mergeCells count="3">
    <mergeCell ref="A1:D1"/>
    <mergeCell ref="A2:D2"/>
    <mergeCell ref="A3:D3"/>
  </mergeCells>
  <phoneticPr fontId="7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7"/>
  <sheetViews>
    <sheetView showZeros="0" workbookViewId="0">
      <selection activeCell="A11" sqref="A11"/>
    </sheetView>
  </sheetViews>
  <sheetFormatPr defaultColWidth="9" defaultRowHeight="14.25"/>
  <cols>
    <col min="1" max="1" width="33.375" customWidth="1"/>
    <col min="2" max="3" width="22.25" style="81" customWidth="1"/>
    <col min="4" max="4" width="22.25" customWidth="1"/>
  </cols>
  <sheetData>
    <row r="1" spans="1:4">
      <c r="A1" s="104" t="s">
        <v>1267</v>
      </c>
      <c r="B1" s="105"/>
      <c r="C1" s="105"/>
      <c r="D1" s="106"/>
    </row>
    <row r="2" spans="1:4" ht="20.25">
      <c r="A2" s="277" t="s">
        <v>1268</v>
      </c>
      <c r="B2" s="278"/>
      <c r="C2" s="278"/>
      <c r="D2" s="279"/>
    </row>
    <row r="3" spans="1:4">
      <c r="A3" s="283" t="s">
        <v>48</v>
      </c>
      <c r="B3" s="284"/>
      <c r="C3" s="284"/>
      <c r="D3" s="285"/>
    </row>
    <row r="4" spans="1:4" ht="20.25" customHeight="1">
      <c r="A4" s="226" t="s">
        <v>49</v>
      </c>
      <c r="B4" s="227" t="s">
        <v>1078</v>
      </c>
      <c r="C4" s="228" t="s">
        <v>51</v>
      </c>
      <c r="D4" s="229" t="s">
        <v>1209</v>
      </c>
    </row>
    <row r="5" spans="1:4" ht="15.75">
      <c r="A5" s="110" t="s">
        <v>1210</v>
      </c>
      <c r="B5" s="111">
        <v>0</v>
      </c>
      <c r="C5" s="112">
        <v>0</v>
      </c>
      <c r="D5" s="113"/>
    </row>
    <row r="6" spans="1:4" ht="15.75">
      <c r="A6" s="114" t="s">
        <v>1211</v>
      </c>
      <c r="B6" s="115">
        <v>0</v>
      </c>
      <c r="C6" s="112"/>
      <c r="D6" s="113"/>
    </row>
    <row r="7" spans="1:4" ht="15.75">
      <c r="A7" s="114" t="s">
        <v>1269</v>
      </c>
      <c r="B7" s="115">
        <v>0</v>
      </c>
      <c r="C7" s="112"/>
      <c r="D7" s="113"/>
    </row>
    <row r="8" spans="1:4" ht="15.75">
      <c r="A8" s="114" t="s">
        <v>1270</v>
      </c>
      <c r="B8" s="115">
        <v>0</v>
      </c>
      <c r="C8" s="112"/>
      <c r="D8" s="113"/>
    </row>
    <row r="9" spans="1:4" ht="15.75">
      <c r="A9" s="114" t="s">
        <v>1271</v>
      </c>
      <c r="B9" s="115">
        <v>0</v>
      </c>
      <c r="C9" s="112"/>
      <c r="D9" s="113"/>
    </row>
    <row r="10" spans="1:4" ht="15.75">
      <c r="A10" s="114" t="s">
        <v>1272</v>
      </c>
      <c r="B10" s="115">
        <v>0</v>
      </c>
      <c r="C10" s="112"/>
      <c r="D10" s="113"/>
    </row>
    <row r="11" spans="1:4" ht="15.75">
      <c r="A11" s="114" t="s">
        <v>1273</v>
      </c>
      <c r="B11" s="115">
        <v>0</v>
      </c>
      <c r="C11" s="112"/>
      <c r="D11" s="113"/>
    </row>
    <row r="12" spans="1:4" ht="15.75">
      <c r="A12" s="114" t="s">
        <v>1274</v>
      </c>
      <c r="B12" s="115">
        <v>0</v>
      </c>
      <c r="C12" s="112"/>
      <c r="D12" s="113"/>
    </row>
    <row r="13" spans="1:4" ht="15.75">
      <c r="A13" s="116" t="s">
        <v>1275</v>
      </c>
      <c r="B13" s="115">
        <v>16</v>
      </c>
      <c r="C13" s="112">
        <v>0</v>
      </c>
      <c r="D13" s="113"/>
    </row>
    <row r="14" spans="1:4" ht="15.75">
      <c r="A14" s="117" t="s">
        <v>1276</v>
      </c>
      <c r="B14" s="115">
        <v>16</v>
      </c>
      <c r="C14" s="112"/>
      <c r="D14" s="113"/>
    </row>
    <row r="15" spans="1:4" ht="15.75">
      <c r="A15" s="117" t="s">
        <v>1277</v>
      </c>
      <c r="B15" s="115">
        <v>0</v>
      </c>
      <c r="C15" s="112"/>
      <c r="D15" s="113"/>
    </row>
    <row r="16" spans="1:4" ht="15.75">
      <c r="A16" s="117" t="s">
        <v>1278</v>
      </c>
      <c r="B16" s="115">
        <v>5</v>
      </c>
      <c r="C16" s="112"/>
      <c r="D16" s="113"/>
    </row>
    <row r="17" spans="1:4" ht="15.75">
      <c r="A17" s="117" t="s">
        <v>1279</v>
      </c>
      <c r="B17" s="115">
        <v>0</v>
      </c>
      <c r="C17" s="112"/>
      <c r="D17" s="113"/>
    </row>
    <row r="18" spans="1:4" ht="15.75">
      <c r="A18" s="117" t="s">
        <v>1280</v>
      </c>
      <c r="B18" s="115">
        <v>11</v>
      </c>
      <c r="C18" s="112"/>
      <c r="D18" s="113"/>
    </row>
    <row r="19" spans="1:4" ht="15.75">
      <c r="A19" s="116" t="s">
        <v>1216</v>
      </c>
      <c r="B19" s="115">
        <v>8022</v>
      </c>
      <c r="C19" s="112">
        <v>0</v>
      </c>
      <c r="D19" s="113"/>
    </row>
    <row r="20" spans="1:4" ht="15.75">
      <c r="A20" s="117" t="s">
        <v>1281</v>
      </c>
      <c r="B20" s="115">
        <v>7991</v>
      </c>
      <c r="C20" s="112"/>
      <c r="D20" s="113"/>
    </row>
    <row r="21" spans="1:4" ht="15.75">
      <c r="A21" s="117" t="s">
        <v>1282</v>
      </c>
      <c r="B21" s="115">
        <v>4690</v>
      </c>
      <c r="C21" s="112"/>
      <c r="D21" s="113"/>
    </row>
    <row r="22" spans="1:4" ht="15.75">
      <c r="A22" s="117" t="s">
        <v>1283</v>
      </c>
      <c r="B22" s="115">
        <v>3301</v>
      </c>
      <c r="C22" s="112"/>
      <c r="D22" s="113"/>
    </row>
    <row r="23" spans="1:4" ht="15.75">
      <c r="A23" s="117" t="s">
        <v>1284</v>
      </c>
      <c r="B23" s="115">
        <v>0</v>
      </c>
      <c r="C23" s="112"/>
      <c r="D23" s="113"/>
    </row>
    <row r="24" spans="1:4" ht="15.75">
      <c r="A24" s="117" t="s">
        <v>1285</v>
      </c>
      <c r="B24" s="115">
        <v>31</v>
      </c>
      <c r="C24" s="112"/>
      <c r="D24" s="113"/>
    </row>
    <row r="25" spans="1:4" ht="15.75">
      <c r="A25" s="117" t="s">
        <v>1282</v>
      </c>
      <c r="B25" s="115">
        <v>0</v>
      </c>
      <c r="C25" s="112"/>
      <c r="D25" s="113"/>
    </row>
    <row r="26" spans="1:4" ht="15.75">
      <c r="A26" s="117" t="s">
        <v>1283</v>
      </c>
      <c r="B26" s="115">
        <v>31</v>
      </c>
      <c r="C26" s="112"/>
      <c r="D26" s="113"/>
    </row>
    <row r="27" spans="1:4" ht="15.75">
      <c r="A27" s="117" t="s">
        <v>1286</v>
      </c>
      <c r="B27" s="115">
        <v>0</v>
      </c>
      <c r="C27" s="112"/>
      <c r="D27" s="113"/>
    </row>
    <row r="28" spans="1:4" ht="15.75">
      <c r="A28" s="116" t="s">
        <v>1220</v>
      </c>
      <c r="B28" s="115">
        <v>0</v>
      </c>
      <c r="C28" s="112">
        <v>0</v>
      </c>
      <c r="D28" s="113"/>
    </row>
    <row r="29" spans="1:4" ht="15.75">
      <c r="A29" s="117" t="s">
        <v>1287</v>
      </c>
      <c r="B29" s="115">
        <v>0</v>
      </c>
      <c r="C29" s="112"/>
      <c r="D29" s="113"/>
    </row>
    <row r="30" spans="1:4" ht="15.75">
      <c r="A30" s="117" t="s">
        <v>1288</v>
      </c>
      <c r="B30" s="115">
        <v>0</v>
      </c>
      <c r="C30" s="112"/>
      <c r="D30" s="113"/>
    </row>
    <row r="31" spans="1:4" ht="15.75">
      <c r="A31" s="117" t="s">
        <v>1289</v>
      </c>
      <c r="B31" s="115">
        <v>0</v>
      </c>
      <c r="C31" s="112"/>
      <c r="D31" s="113"/>
    </row>
    <row r="32" spans="1:4" ht="15.75">
      <c r="A32" s="117" t="s">
        <v>1290</v>
      </c>
      <c r="B32" s="115">
        <v>0</v>
      </c>
      <c r="C32" s="112"/>
      <c r="D32" s="113"/>
    </row>
    <row r="33" spans="1:4" ht="15.75">
      <c r="A33" s="117" t="s">
        <v>1291</v>
      </c>
      <c r="B33" s="115">
        <v>0</v>
      </c>
      <c r="C33" s="112"/>
      <c r="D33" s="113"/>
    </row>
    <row r="34" spans="1:4" ht="15.75">
      <c r="A34" s="116" t="s">
        <v>1223</v>
      </c>
      <c r="B34" s="115">
        <v>26417</v>
      </c>
      <c r="C34" s="112">
        <v>11330</v>
      </c>
      <c r="D34" s="118">
        <f>C34/B34</f>
        <v>0.42889048718628198</v>
      </c>
    </row>
    <row r="35" spans="1:4" ht="15.75">
      <c r="A35" s="117" t="s">
        <v>1292</v>
      </c>
      <c r="B35" s="115">
        <v>25273</v>
      </c>
      <c r="C35" s="112">
        <v>10175</v>
      </c>
      <c r="D35" s="118">
        <f t="shared" ref="D35:D40" si="0">C35/B35</f>
        <v>0.40260356902623401</v>
      </c>
    </row>
    <row r="36" spans="1:4" ht="15.75">
      <c r="A36" s="117" t="s">
        <v>1293</v>
      </c>
      <c r="B36" s="115">
        <v>15984</v>
      </c>
      <c r="C36" s="112">
        <v>6139</v>
      </c>
      <c r="D36" s="118">
        <f t="shared" si="0"/>
        <v>0.38407157157157201</v>
      </c>
    </row>
    <row r="37" spans="1:4" ht="15.75">
      <c r="A37" s="117" t="s">
        <v>1294</v>
      </c>
      <c r="B37" s="115">
        <v>7697</v>
      </c>
      <c r="C37" s="112">
        <v>3518</v>
      </c>
      <c r="D37" s="118">
        <f t="shared" si="0"/>
        <v>0.45706119267246997</v>
      </c>
    </row>
    <row r="38" spans="1:4" ht="15.75">
      <c r="A38" s="117" t="s">
        <v>1295</v>
      </c>
      <c r="B38" s="115">
        <v>0</v>
      </c>
      <c r="C38" s="112"/>
      <c r="D38" s="113"/>
    </row>
    <row r="39" spans="1:4" ht="15.75">
      <c r="A39" s="117" t="s">
        <v>1296</v>
      </c>
      <c r="B39" s="115">
        <v>0</v>
      </c>
      <c r="C39" s="112"/>
      <c r="D39" s="113"/>
    </row>
    <row r="40" spans="1:4" ht="15.75">
      <c r="A40" s="117" t="s">
        <v>1297</v>
      </c>
      <c r="B40" s="115">
        <v>383</v>
      </c>
      <c r="C40" s="112">
        <v>221</v>
      </c>
      <c r="D40" s="118">
        <f t="shared" si="0"/>
        <v>0.57702349869451697</v>
      </c>
    </row>
    <row r="41" spans="1:4" ht="15.75">
      <c r="A41" s="117" t="s">
        <v>1298</v>
      </c>
      <c r="B41" s="115">
        <v>0</v>
      </c>
      <c r="C41" s="112"/>
      <c r="D41" s="113"/>
    </row>
    <row r="42" spans="1:4" ht="15.75">
      <c r="A42" s="117" t="s">
        <v>1299</v>
      </c>
      <c r="B42" s="115">
        <v>0</v>
      </c>
      <c r="C42" s="112"/>
      <c r="D42" s="113"/>
    </row>
    <row r="43" spans="1:4" ht="15.75">
      <c r="A43" s="117" t="s">
        <v>1300</v>
      </c>
      <c r="B43" s="115">
        <v>0</v>
      </c>
      <c r="C43" s="112"/>
      <c r="D43" s="113"/>
    </row>
    <row r="44" spans="1:4" ht="15.75">
      <c r="A44" s="117" t="s">
        <v>1301</v>
      </c>
      <c r="B44" s="115">
        <v>65</v>
      </c>
      <c r="C44" s="112">
        <v>80</v>
      </c>
      <c r="D44" s="118">
        <f>C44/B44</f>
        <v>1.2307692307692299</v>
      </c>
    </row>
    <row r="45" spans="1:4" ht="15.75">
      <c r="A45" s="117" t="s">
        <v>1302</v>
      </c>
      <c r="B45" s="115">
        <v>0</v>
      </c>
      <c r="C45" s="112"/>
      <c r="D45" s="113"/>
    </row>
    <row r="46" spans="1:4" ht="15.75">
      <c r="A46" s="117" t="s">
        <v>1303</v>
      </c>
      <c r="B46" s="115">
        <v>0</v>
      </c>
      <c r="C46" s="112"/>
      <c r="D46" s="113"/>
    </row>
    <row r="47" spans="1:4" ht="15.75">
      <c r="A47" s="117" t="s">
        <v>1304</v>
      </c>
      <c r="B47" s="115">
        <v>1144</v>
      </c>
      <c r="C47" s="112">
        <v>217</v>
      </c>
      <c r="D47" s="118">
        <f>C47/B47</f>
        <v>0.18968531468531499</v>
      </c>
    </row>
    <row r="48" spans="1:4" ht="15.75">
      <c r="A48" s="117" t="s">
        <v>1305</v>
      </c>
      <c r="B48" s="115">
        <v>0</v>
      </c>
      <c r="C48" s="112"/>
      <c r="D48" s="113"/>
    </row>
    <row r="49" spans="1:4" ht="15.75">
      <c r="A49" s="117" t="s">
        <v>1293</v>
      </c>
      <c r="B49" s="115">
        <v>0</v>
      </c>
      <c r="C49" s="112"/>
      <c r="D49" s="113"/>
    </row>
    <row r="50" spans="1:4" ht="15.75">
      <c r="A50" s="117" t="s">
        <v>1294</v>
      </c>
      <c r="B50" s="115">
        <v>0</v>
      </c>
      <c r="C50" s="112"/>
      <c r="D50" s="113"/>
    </row>
    <row r="51" spans="1:4" ht="15.75">
      <c r="A51" s="117" t="s">
        <v>1306</v>
      </c>
      <c r="B51" s="115">
        <v>0</v>
      </c>
      <c r="C51" s="112"/>
      <c r="D51" s="113"/>
    </row>
    <row r="52" spans="1:4" ht="15.75">
      <c r="A52" s="117" t="s">
        <v>1307</v>
      </c>
      <c r="B52" s="115">
        <v>99</v>
      </c>
      <c r="C52" s="112">
        <v>35</v>
      </c>
      <c r="D52" s="118">
        <f>C52/B52</f>
        <v>0.35353535353535398</v>
      </c>
    </row>
    <row r="53" spans="1:4" ht="15.75">
      <c r="A53" s="117" t="s">
        <v>1308</v>
      </c>
      <c r="B53" s="115">
        <v>828</v>
      </c>
      <c r="C53" s="112">
        <v>900</v>
      </c>
      <c r="D53" s="118">
        <f>C53/B53</f>
        <v>1.0869565217391299</v>
      </c>
    </row>
    <row r="54" spans="1:4" ht="15.75">
      <c r="A54" s="117" t="s">
        <v>1309</v>
      </c>
      <c r="B54" s="115">
        <v>0</v>
      </c>
      <c r="C54" s="112"/>
      <c r="D54" s="113"/>
    </row>
    <row r="55" spans="1:4" ht="15.75">
      <c r="A55" s="117" t="s">
        <v>1310</v>
      </c>
      <c r="B55" s="115">
        <v>0</v>
      </c>
      <c r="C55" s="112"/>
      <c r="D55" s="113"/>
    </row>
    <row r="56" spans="1:4" ht="15.75">
      <c r="A56" s="117" t="s">
        <v>1311</v>
      </c>
      <c r="B56" s="115">
        <v>0</v>
      </c>
      <c r="C56" s="112"/>
      <c r="D56" s="113"/>
    </row>
    <row r="57" spans="1:4" ht="15.75">
      <c r="A57" s="117" t="s">
        <v>1312</v>
      </c>
      <c r="B57" s="115">
        <v>0</v>
      </c>
      <c r="C57" s="112"/>
      <c r="D57" s="113"/>
    </row>
    <row r="58" spans="1:4" ht="15.75">
      <c r="A58" s="117" t="s">
        <v>1313</v>
      </c>
      <c r="B58" s="115">
        <v>828</v>
      </c>
      <c r="C58" s="112">
        <v>900</v>
      </c>
      <c r="D58" s="118">
        <f t="shared" ref="D58:D62" si="1">C58/B58</f>
        <v>1.0869565217391299</v>
      </c>
    </row>
    <row r="59" spans="1:4" ht="15.75">
      <c r="A59" s="117" t="s">
        <v>1314</v>
      </c>
      <c r="B59" s="115">
        <v>217</v>
      </c>
      <c r="C59" s="112">
        <v>220</v>
      </c>
      <c r="D59" s="118">
        <f t="shared" si="1"/>
        <v>1.0138248847926301</v>
      </c>
    </row>
    <row r="60" spans="1:4" ht="15.75">
      <c r="A60" s="117" t="s">
        <v>1315</v>
      </c>
      <c r="B60" s="115">
        <v>0</v>
      </c>
      <c r="C60" s="112"/>
      <c r="D60" s="113"/>
    </row>
    <row r="61" spans="1:4" ht="15.75">
      <c r="A61" s="117" t="s">
        <v>1316</v>
      </c>
      <c r="B61" s="115">
        <v>0</v>
      </c>
      <c r="C61" s="112"/>
      <c r="D61" s="113"/>
    </row>
    <row r="62" spans="1:4" ht="15.75">
      <c r="A62" s="117" t="s">
        <v>1317</v>
      </c>
      <c r="B62" s="115">
        <v>217</v>
      </c>
      <c r="C62" s="112">
        <v>220</v>
      </c>
      <c r="D62" s="118">
        <f t="shared" si="1"/>
        <v>1.0138248847926301</v>
      </c>
    </row>
    <row r="63" spans="1:4" ht="15.75">
      <c r="A63" s="116" t="s">
        <v>1233</v>
      </c>
      <c r="B63" s="115">
        <v>430</v>
      </c>
      <c r="C63" s="112">
        <v>0</v>
      </c>
      <c r="D63" s="113"/>
    </row>
    <row r="64" spans="1:4" ht="15.75">
      <c r="A64" s="117" t="s">
        <v>1318</v>
      </c>
      <c r="B64" s="115">
        <v>430</v>
      </c>
      <c r="C64" s="112"/>
      <c r="D64" s="113"/>
    </row>
    <row r="65" spans="1:4" ht="15.75">
      <c r="A65" s="117" t="s">
        <v>1283</v>
      </c>
      <c r="B65" s="115">
        <v>430</v>
      </c>
      <c r="C65" s="112"/>
      <c r="D65" s="113"/>
    </row>
    <row r="66" spans="1:4" ht="15.75">
      <c r="A66" s="117" t="s">
        <v>1319</v>
      </c>
      <c r="B66" s="115">
        <v>0</v>
      </c>
      <c r="C66" s="112"/>
      <c r="D66" s="113"/>
    </row>
    <row r="67" spans="1:4" ht="15.75">
      <c r="A67" s="117" t="s">
        <v>1320</v>
      </c>
      <c r="B67" s="115">
        <v>0</v>
      </c>
      <c r="C67" s="112"/>
      <c r="D67" s="113"/>
    </row>
    <row r="68" spans="1:4" ht="15.75">
      <c r="A68" s="117" t="s">
        <v>1321</v>
      </c>
      <c r="B68" s="115">
        <v>0</v>
      </c>
      <c r="C68" s="112"/>
      <c r="D68" s="113"/>
    </row>
    <row r="69" spans="1:4" ht="15.75">
      <c r="A69" s="117" t="s">
        <v>1322</v>
      </c>
      <c r="B69" s="115">
        <v>0</v>
      </c>
      <c r="C69" s="112"/>
      <c r="D69" s="113"/>
    </row>
    <row r="70" spans="1:4" ht="15.75">
      <c r="A70" s="117" t="s">
        <v>1283</v>
      </c>
      <c r="B70" s="115">
        <v>0</v>
      </c>
      <c r="C70" s="112"/>
      <c r="D70" s="113"/>
    </row>
    <row r="71" spans="1:4" ht="15.75">
      <c r="A71" s="117" t="s">
        <v>1319</v>
      </c>
      <c r="B71" s="115">
        <v>0</v>
      </c>
      <c r="C71" s="112"/>
      <c r="D71" s="113"/>
    </row>
    <row r="72" spans="1:4" ht="15.75">
      <c r="A72" s="117" t="s">
        <v>1323</v>
      </c>
      <c r="B72" s="115">
        <v>0</v>
      </c>
      <c r="C72" s="112"/>
      <c r="D72" s="113"/>
    </row>
    <row r="73" spans="1:4" ht="15.75">
      <c r="A73" s="117" t="s">
        <v>1324</v>
      </c>
      <c r="B73" s="115">
        <v>0</v>
      </c>
      <c r="C73" s="112"/>
      <c r="D73" s="113"/>
    </row>
    <row r="74" spans="1:4" ht="15.75">
      <c r="A74" s="117" t="s">
        <v>1325</v>
      </c>
      <c r="B74" s="115">
        <v>0</v>
      </c>
      <c r="C74" s="112"/>
      <c r="D74" s="113"/>
    </row>
    <row r="75" spans="1:4" ht="15.75">
      <c r="A75" s="117" t="s">
        <v>1326</v>
      </c>
      <c r="B75" s="115">
        <v>0</v>
      </c>
      <c r="C75" s="112"/>
      <c r="D75" s="113"/>
    </row>
    <row r="76" spans="1:4" ht="15.75">
      <c r="A76" s="117" t="s">
        <v>1327</v>
      </c>
      <c r="B76" s="115">
        <v>0</v>
      </c>
      <c r="C76" s="112"/>
      <c r="D76" s="113"/>
    </row>
    <row r="77" spans="1:4" ht="15.75">
      <c r="A77" s="117" t="s">
        <v>1328</v>
      </c>
      <c r="B77" s="115">
        <v>0</v>
      </c>
      <c r="C77" s="112"/>
      <c r="D77" s="113"/>
    </row>
    <row r="78" spans="1:4" ht="15.75">
      <c r="A78" s="117" t="s">
        <v>1329</v>
      </c>
      <c r="B78" s="115">
        <v>0</v>
      </c>
      <c r="C78" s="112"/>
      <c r="D78" s="113"/>
    </row>
    <row r="79" spans="1:4" ht="15.75">
      <c r="A79" s="116" t="s">
        <v>1239</v>
      </c>
      <c r="B79" s="115">
        <v>0</v>
      </c>
      <c r="C79" s="112"/>
      <c r="D79" s="113"/>
    </row>
    <row r="80" spans="1:4" ht="15.75">
      <c r="A80" s="117" t="s">
        <v>1330</v>
      </c>
      <c r="B80" s="115">
        <v>0</v>
      </c>
      <c r="C80" s="112"/>
      <c r="D80" s="113"/>
    </row>
    <row r="81" spans="1:4" ht="15.75">
      <c r="A81" s="117" t="s">
        <v>1331</v>
      </c>
      <c r="B81" s="115">
        <v>0</v>
      </c>
      <c r="C81" s="112"/>
      <c r="D81" s="113"/>
    </row>
    <row r="82" spans="1:4" ht="15.75">
      <c r="A82" s="117" t="s">
        <v>1332</v>
      </c>
      <c r="B82" s="115">
        <v>0</v>
      </c>
      <c r="C82" s="112"/>
      <c r="D82" s="113"/>
    </row>
    <row r="83" spans="1:4" ht="15.75">
      <c r="A83" s="117" t="s">
        <v>1333</v>
      </c>
      <c r="B83" s="115">
        <v>0</v>
      </c>
      <c r="C83" s="112"/>
      <c r="D83" s="113"/>
    </row>
    <row r="84" spans="1:4" ht="15.75">
      <c r="A84" s="117" t="s">
        <v>1334</v>
      </c>
      <c r="B84" s="115">
        <v>0</v>
      </c>
      <c r="C84" s="112"/>
      <c r="D84" s="113"/>
    </row>
    <row r="85" spans="1:4" ht="15.75">
      <c r="A85" s="117" t="s">
        <v>1335</v>
      </c>
      <c r="B85" s="115">
        <v>0</v>
      </c>
      <c r="C85" s="112"/>
      <c r="D85" s="113"/>
    </row>
    <row r="86" spans="1:4" ht="15.75">
      <c r="A86" s="117" t="s">
        <v>1333</v>
      </c>
      <c r="B86" s="115">
        <v>0</v>
      </c>
      <c r="C86" s="112"/>
      <c r="D86" s="113"/>
    </row>
    <row r="87" spans="1:4" ht="15.75">
      <c r="A87" s="117" t="s">
        <v>1336</v>
      </c>
      <c r="B87" s="115">
        <v>0</v>
      </c>
      <c r="C87" s="112"/>
      <c r="D87" s="113"/>
    </row>
    <row r="88" spans="1:4" ht="15.75">
      <c r="A88" s="117" t="s">
        <v>1337</v>
      </c>
      <c r="B88" s="115">
        <v>0</v>
      </c>
      <c r="C88" s="112"/>
      <c r="D88" s="113"/>
    </row>
    <row r="89" spans="1:4" ht="15.75">
      <c r="A89" s="117" t="s">
        <v>1338</v>
      </c>
      <c r="B89" s="115">
        <v>0</v>
      </c>
      <c r="C89" s="112"/>
      <c r="D89" s="113"/>
    </row>
    <row r="90" spans="1:4" ht="15.75">
      <c r="A90" s="117" t="s">
        <v>1339</v>
      </c>
      <c r="B90" s="115">
        <v>0</v>
      </c>
      <c r="C90" s="112"/>
      <c r="D90" s="113"/>
    </row>
    <row r="91" spans="1:4" ht="15.75">
      <c r="A91" s="117" t="s">
        <v>1340</v>
      </c>
      <c r="B91" s="115">
        <v>0</v>
      </c>
      <c r="C91" s="112"/>
      <c r="D91" s="113"/>
    </row>
    <row r="92" spans="1:4" ht="15.75">
      <c r="A92" s="117" t="s">
        <v>1341</v>
      </c>
      <c r="B92" s="115">
        <v>0</v>
      </c>
      <c r="C92" s="112"/>
      <c r="D92" s="113"/>
    </row>
    <row r="93" spans="1:4" ht="15.75">
      <c r="A93" s="117" t="s">
        <v>1342</v>
      </c>
      <c r="B93" s="115">
        <v>0</v>
      </c>
      <c r="C93" s="112"/>
      <c r="D93" s="113"/>
    </row>
    <row r="94" spans="1:4" ht="15.75">
      <c r="A94" s="117" t="s">
        <v>1343</v>
      </c>
      <c r="B94" s="115">
        <v>0</v>
      </c>
      <c r="C94" s="112"/>
      <c r="D94" s="113"/>
    </row>
    <row r="95" spans="1:4" ht="15.75">
      <c r="A95" s="117" t="s">
        <v>1344</v>
      </c>
      <c r="B95" s="115">
        <v>0</v>
      </c>
      <c r="C95" s="112"/>
      <c r="D95" s="113"/>
    </row>
    <row r="96" spans="1:4" ht="15.75">
      <c r="A96" s="117" t="s">
        <v>1345</v>
      </c>
      <c r="B96" s="115">
        <v>0</v>
      </c>
      <c r="C96" s="112"/>
      <c r="D96" s="113"/>
    </row>
    <row r="97" spans="1:4" ht="15.75">
      <c r="A97" s="117" t="s">
        <v>1346</v>
      </c>
      <c r="B97" s="115">
        <v>0</v>
      </c>
      <c r="C97" s="112"/>
      <c r="D97" s="113"/>
    </row>
    <row r="98" spans="1:4" ht="15.75">
      <c r="A98" s="117" t="s">
        <v>1347</v>
      </c>
      <c r="B98" s="115">
        <v>0</v>
      </c>
      <c r="C98" s="112"/>
      <c r="D98" s="113"/>
    </row>
    <row r="99" spans="1:4" ht="15.75">
      <c r="A99" s="117" t="s">
        <v>1348</v>
      </c>
      <c r="B99" s="115">
        <v>0</v>
      </c>
      <c r="C99" s="112"/>
      <c r="D99" s="113"/>
    </row>
    <row r="100" spans="1:4" ht="15.75">
      <c r="A100" s="117" t="s">
        <v>1349</v>
      </c>
      <c r="B100" s="115">
        <v>0</v>
      </c>
      <c r="C100" s="112"/>
      <c r="D100" s="113"/>
    </row>
    <row r="101" spans="1:4" ht="15.75">
      <c r="A101" s="117" t="s">
        <v>1350</v>
      </c>
      <c r="B101" s="115">
        <v>0</v>
      </c>
      <c r="C101" s="112"/>
      <c r="D101" s="113"/>
    </row>
    <row r="102" spans="1:4" ht="15.75">
      <c r="A102" s="117" t="s">
        <v>1351</v>
      </c>
      <c r="B102" s="115">
        <v>0</v>
      </c>
      <c r="C102" s="112"/>
      <c r="D102" s="113"/>
    </row>
    <row r="103" spans="1:4" ht="15.75">
      <c r="A103" s="117" t="s">
        <v>1352</v>
      </c>
      <c r="B103" s="115">
        <v>0</v>
      </c>
      <c r="C103" s="112"/>
      <c r="D103" s="113"/>
    </row>
    <row r="104" spans="1:4" ht="15.75">
      <c r="A104" s="116" t="s">
        <v>1250</v>
      </c>
      <c r="B104" s="115">
        <v>0</v>
      </c>
      <c r="C104" s="112"/>
      <c r="D104" s="113"/>
    </row>
    <row r="105" spans="1:4" ht="15.75">
      <c r="A105" s="117" t="s">
        <v>1353</v>
      </c>
      <c r="B105" s="115">
        <v>0</v>
      </c>
      <c r="C105" s="112"/>
      <c r="D105" s="113"/>
    </row>
    <row r="106" spans="1:4" ht="15.75">
      <c r="A106" s="117" t="s">
        <v>1354</v>
      </c>
      <c r="B106" s="115">
        <v>0</v>
      </c>
      <c r="C106" s="112"/>
      <c r="D106" s="113"/>
    </row>
    <row r="107" spans="1:4" ht="15.75">
      <c r="A107" s="117" t="s">
        <v>1355</v>
      </c>
      <c r="B107" s="115">
        <v>0</v>
      </c>
      <c r="C107" s="112"/>
      <c r="D107" s="113"/>
    </row>
    <row r="108" spans="1:4" ht="15.75">
      <c r="A108" s="117" t="s">
        <v>1356</v>
      </c>
      <c r="B108" s="115">
        <v>0</v>
      </c>
      <c r="C108" s="112"/>
      <c r="D108" s="113"/>
    </row>
    <row r="109" spans="1:4" ht="15.75">
      <c r="A109" s="116" t="s">
        <v>1252</v>
      </c>
      <c r="B109" s="115">
        <v>0</v>
      </c>
      <c r="C109" s="112"/>
      <c r="D109" s="113"/>
    </row>
    <row r="110" spans="1:4" ht="15.75">
      <c r="A110" s="117" t="s">
        <v>1253</v>
      </c>
      <c r="B110" s="115">
        <v>0</v>
      </c>
      <c r="C110" s="112"/>
      <c r="D110" s="113"/>
    </row>
    <row r="111" spans="1:4" ht="15.75">
      <c r="A111" s="117" t="s">
        <v>1357</v>
      </c>
      <c r="B111" s="115">
        <v>0</v>
      </c>
      <c r="C111" s="112"/>
      <c r="D111" s="113"/>
    </row>
    <row r="112" spans="1:4" ht="15.75">
      <c r="A112" s="117" t="s">
        <v>1358</v>
      </c>
      <c r="B112" s="115">
        <v>0</v>
      </c>
      <c r="C112" s="112"/>
      <c r="D112" s="113"/>
    </row>
    <row r="113" spans="1:4" ht="15.75">
      <c r="A113" s="117" t="s">
        <v>1359</v>
      </c>
      <c r="B113" s="115">
        <v>0</v>
      </c>
      <c r="C113" s="112"/>
      <c r="D113" s="113"/>
    </row>
    <row r="114" spans="1:4" ht="15.75">
      <c r="A114" s="117" t="s">
        <v>1360</v>
      </c>
      <c r="B114" s="115">
        <v>0</v>
      </c>
      <c r="C114" s="112"/>
      <c r="D114" s="113"/>
    </row>
    <row r="115" spans="1:4" ht="15.75">
      <c r="A115" s="117" t="s">
        <v>1361</v>
      </c>
      <c r="B115" s="115">
        <v>0</v>
      </c>
      <c r="C115" s="112"/>
      <c r="D115" s="113"/>
    </row>
    <row r="116" spans="1:4" ht="15.75">
      <c r="A116" s="116" t="s">
        <v>1254</v>
      </c>
      <c r="B116" s="115">
        <v>1665</v>
      </c>
      <c r="C116" s="112">
        <v>0</v>
      </c>
      <c r="D116" s="113"/>
    </row>
    <row r="117" spans="1:4" ht="15.75">
      <c r="A117" s="117" t="s">
        <v>1362</v>
      </c>
      <c r="B117" s="115">
        <v>0</v>
      </c>
      <c r="C117" s="112"/>
      <c r="D117" s="113"/>
    </row>
    <row r="118" spans="1:4" ht="15.75">
      <c r="A118" s="117" t="s">
        <v>1363</v>
      </c>
      <c r="B118" s="115">
        <v>0</v>
      </c>
      <c r="C118" s="112"/>
      <c r="D118" s="113"/>
    </row>
    <row r="119" spans="1:4" ht="15.75">
      <c r="A119" s="117" t="s">
        <v>1364</v>
      </c>
      <c r="B119" s="115">
        <v>0</v>
      </c>
      <c r="C119" s="112"/>
      <c r="D119" s="113"/>
    </row>
    <row r="120" spans="1:4" ht="15.75">
      <c r="A120" s="117" t="s">
        <v>1365</v>
      </c>
      <c r="B120" s="115">
        <v>0</v>
      </c>
      <c r="C120" s="112"/>
      <c r="D120" s="113"/>
    </row>
    <row r="121" spans="1:4" ht="15.75">
      <c r="A121" s="117" t="s">
        <v>1366</v>
      </c>
      <c r="B121" s="115">
        <v>0</v>
      </c>
      <c r="C121" s="112"/>
      <c r="D121" s="113"/>
    </row>
    <row r="122" spans="1:4" ht="15.75">
      <c r="A122" s="117" t="s">
        <v>1367</v>
      </c>
      <c r="B122" s="115">
        <v>0</v>
      </c>
      <c r="C122" s="112"/>
      <c r="D122" s="113"/>
    </row>
    <row r="123" spans="1:4" ht="15.75">
      <c r="A123" s="117" t="s">
        <v>1368</v>
      </c>
      <c r="B123" s="115">
        <v>0</v>
      </c>
      <c r="C123" s="112"/>
      <c r="D123" s="113"/>
    </row>
    <row r="124" spans="1:4" ht="15.75">
      <c r="A124" s="117" t="s">
        <v>1369</v>
      </c>
      <c r="B124" s="115">
        <v>0</v>
      </c>
      <c r="C124" s="112"/>
      <c r="D124" s="113"/>
    </row>
    <row r="125" spans="1:4" ht="15.75">
      <c r="A125" s="117" t="s">
        <v>1370</v>
      </c>
      <c r="B125" s="115">
        <v>0</v>
      </c>
      <c r="C125" s="112"/>
      <c r="D125" s="113"/>
    </row>
    <row r="126" spans="1:4" ht="15.75">
      <c r="A126" s="117" t="s">
        <v>1371</v>
      </c>
      <c r="B126" s="115">
        <v>0</v>
      </c>
      <c r="C126" s="112"/>
      <c r="D126" s="113"/>
    </row>
    <row r="127" spans="1:4" ht="15.75">
      <c r="A127" s="117" t="s">
        <v>1372</v>
      </c>
      <c r="B127" s="115">
        <v>1665</v>
      </c>
      <c r="C127" s="112"/>
      <c r="D127" s="113"/>
    </row>
    <row r="128" spans="1:4" ht="15.75">
      <c r="A128" s="117" t="s">
        <v>1373</v>
      </c>
      <c r="B128" s="115">
        <v>0</v>
      </c>
      <c r="C128" s="112"/>
      <c r="D128" s="113"/>
    </row>
    <row r="129" spans="1:4" ht="15.75">
      <c r="A129" s="117" t="s">
        <v>1374</v>
      </c>
      <c r="B129" s="115">
        <v>874</v>
      </c>
      <c r="C129" s="112"/>
      <c r="D129" s="113"/>
    </row>
    <row r="130" spans="1:4" ht="15.75">
      <c r="A130" s="117" t="s">
        <v>1375</v>
      </c>
      <c r="B130" s="115">
        <v>532</v>
      </c>
      <c r="C130" s="112"/>
      <c r="D130" s="113"/>
    </row>
    <row r="131" spans="1:4" ht="15.75">
      <c r="A131" s="117" t="s">
        <v>1376</v>
      </c>
      <c r="B131" s="115">
        <v>0</v>
      </c>
      <c r="C131" s="112"/>
      <c r="D131" s="113"/>
    </row>
    <row r="132" spans="1:4" ht="15.75">
      <c r="A132" s="117" t="s">
        <v>1377</v>
      </c>
      <c r="B132" s="115">
        <v>0</v>
      </c>
      <c r="C132" s="112"/>
      <c r="D132" s="113"/>
    </row>
    <row r="133" spans="1:4" ht="15.75">
      <c r="A133" s="117" t="s">
        <v>1378</v>
      </c>
      <c r="B133" s="115">
        <v>17</v>
      </c>
      <c r="C133" s="112"/>
      <c r="D133" s="113"/>
    </row>
    <row r="134" spans="1:4" ht="15.75">
      <c r="A134" s="117" t="s">
        <v>1379</v>
      </c>
      <c r="B134" s="115">
        <v>0</v>
      </c>
      <c r="C134" s="112"/>
      <c r="D134" s="113"/>
    </row>
    <row r="135" spans="1:4" ht="15.75">
      <c r="A135" s="117" t="s">
        <v>1380</v>
      </c>
      <c r="B135" s="115">
        <v>0</v>
      </c>
      <c r="C135" s="112"/>
      <c r="D135" s="113"/>
    </row>
    <row r="136" spans="1:4" ht="15.75">
      <c r="A136" s="117" t="s">
        <v>1381</v>
      </c>
      <c r="B136" s="115">
        <v>0</v>
      </c>
      <c r="C136" s="112"/>
      <c r="D136" s="113"/>
    </row>
    <row r="137" spans="1:4" ht="15.75">
      <c r="A137" s="117" t="s">
        <v>1382</v>
      </c>
      <c r="B137" s="115">
        <v>83</v>
      </c>
      <c r="C137" s="112"/>
      <c r="D137" s="113"/>
    </row>
    <row r="138" spans="1:4" ht="15.75">
      <c r="A138" s="117" t="s">
        <v>1383</v>
      </c>
      <c r="B138" s="115">
        <v>159</v>
      </c>
      <c r="C138" s="112"/>
      <c r="D138" s="113"/>
    </row>
    <row r="139" spans="1:4" ht="15.75">
      <c r="A139" s="116" t="s">
        <v>1258</v>
      </c>
      <c r="B139" s="115">
        <v>964</v>
      </c>
      <c r="C139" s="112">
        <v>0</v>
      </c>
      <c r="D139" s="113"/>
    </row>
    <row r="140" spans="1:4" ht="15.75">
      <c r="A140" s="117" t="s">
        <v>1384</v>
      </c>
      <c r="B140" s="115">
        <v>964</v>
      </c>
      <c r="C140" s="112"/>
      <c r="D140" s="113"/>
    </row>
    <row r="141" spans="1:4" ht="15.75">
      <c r="A141" s="117" t="s">
        <v>1385</v>
      </c>
      <c r="B141" s="115">
        <v>0</v>
      </c>
      <c r="C141" s="112"/>
      <c r="D141" s="113"/>
    </row>
    <row r="142" spans="1:4" ht="15.75">
      <c r="A142" s="117" t="s">
        <v>1386</v>
      </c>
      <c r="B142" s="115">
        <v>0</v>
      </c>
      <c r="C142" s="112"/>
      <c r="D142" s="113"/>
    </row>
    <row r="143" spans="1:4" ht="15.75">
      <c r="A143" s="117" t="s">
        <v>1387</v>
      </c>
      <c r="B143" s="115">
        <v>0</v>
      </c>
      <c r="C143" s="112"/>
      <c r="D143" s="113"/>
    </row>
    <row r="144" spans="1:4" ht="15.75">
      <c r="A144" s="117" t="s">
        <v>1388</v>
      </c>
      <c r="B144" s="115">
        <v>964</v>
      </c>
      <c r="C144" s="112"/>
      <c r="D144" s="113"/>
    </row>
    <row r="145" spans="1:4" ht="15.75">
      <c r="A145" s="117" t="s">
        <v>1389</v>
      </c>
      <c r="B145" s="115">
        <v>0</v>
      </c>
      <c r="C145" s="112"/>
      <c r="D145" s="113"/>
    </row>
    <row r="146" spans="1:4" ht="15.75">
      <c r="A146" s="117" t="s">
        <v>1390</v>
      </c>
      <c r="B146" s="115">
        <v>0</v>
      </c>
      <c r="C146" s="112"/>
      <c r="D146" s="113"/>
    </row>
    <row r="147" spans="1:4" ht="15.75">
      <c r="A147" s="117" t="s">
        <v>1391</v>
      </c>
      <c r="B147" s="115">
        <v>0</v>
      </c>
      <c r="C147" s="112"/>
      <c r="D147" s="113"/>
    </row>
    <row r="148" spans="1:4" ht="15.75">
      <c r="A148" s="117" t="s">
        <v>1392</v>
      </c>
      <c r="B148" s="115">
        <v>0</v>
      </c>
      <c r="C148" s="112"/>
      <c r="D148" s="113"/>
    </row>
    <row r="149" spans="1:4" ht="15.75">
      <c r="A149" s="117" t="s">
        <v>1393</v>
      </c>
      <c r="B149" s="115">
        <v>0</v>
      </c>
      <c r="C149" s="112"/>
      <c r="D149" s="113"/>
    </row>
    <row r="150" spans="1:4" ht="15.75">
      <c r="A150" s="117" t="s">
        <v>1394</v>
      </c>
      <c r="B150" s="115">
        <v>0</v>
      </c>
      <c r="C150" s="112"/>
      <c r="D150" s="113"/>
    </row>
    <row r="151" spans="1:4" ht="15.75">
      <c r="A151" s="117" t="s">
        <v>1395</v>
      </c>
      <c r="B151" s="115">
        <v>0</v>
      </c>
      <c r="C151" s="112"/>
      <c r="D151" s="113"/>
    </row>
    <row r="152" spans="1:4" ht="15.75">
      <c r="A152" s="117" t="s">
        <v>1396</v>
      </c>
      <c r="B152" s="115">
        <v>0</v>
      </c>
      <c r="C152" s="112"/>
      <c r="D152" s="113"/>
    </row>
    <row r="153" spans="1:4" ht="15.75">
      <c r="A153" s="117" t="s">
        <v>1397</v>
      </c>
      <c r="B153" s="115">
        <v>0</v>
      </c>
      <c r="C153" s="112"/>
      <c r="D153" s="113"/>
    </row>
    <row r="154" spans="1:4" ht="15.75">
      <c r="A154" s="117" t="s">
        <v>1398</v>
      </c>
      <c r="B154" s="115">
        <v>0</v>
      </c>
      <c r="C154" s="112"/>
      <c r="D154" s="113"/>
    </row>
    <row r="155" spans="1:4" ht="15.75">
      <c r="A155" s="117" t="s">
        <v>1399</v>
      </c>
      <c r="B155" s="115">
        <v>0</v>
      </c>
      <c r="C155" s="112"/>
      <c r="D155" s="113"/>
    </row>
    <row r="156" spans="1:4" ht="15.75">
      <c r="A156" s="117" t="s">
        <v>1400</v>
      </c>
      <c r="B156" s="115">
        <v>0</v>
      </c>
      <c r="C156" s="112"/>
      <c r="D156" s="113"/>
    </row>
    <row r="157" spans="1:4" ht="15.75">
      <c r="A157" s="117" t="s">
        <v>1401</v>
      </c>
      <c r="B157" s="115">
        <v>0</v>
      </c>
      <c r="C157" s="112"/>
      <c r="D157" s="113"/>
    </row>
    <row r="158" spans="1:4" ht="15.75">
      <c r="A158" s="116" t="s">
        <v>1259</v>
      </c>
      <c r="B158" s="115">
        <v>0</v>
      </c>
      <c r="C158" s="112">
        <v>0</v>
      </c>
      <c r="D158" s="113"/>
    </row>
    <row r="159" spans="1:4" ht="15.75">
      <c r="A159" s="117" t="s">
        <v>1402</v>
      </c>
      <c r="B159" s="115">
        <v>0</v>
      </c>
      <c r="C159" s="112"/>
      <c r="D159" s="113"/>
    </row>
    <row r="160" spans="1:4" ht="15.75">
      <c r="A160" s="117" t="s">
        <v>1403</v>
      </c>
      <c r="B160" s="115">
        <v>0</v>
      </c>
      <c r="C160" s="112"/>
      <c r="D160" s="113"/>
    </row>
    <row r="161" spans="1:4" ht="15.75">
      <c r="A161" s="117" t="s">
        <v>1404</v>
      </c>
      <c r="B161" s="115">
        <v>0</v>
      </c>
      <c r="C161" s="112"/>
      <c r="D161" s="113"/>
    </row>
    <row r="162" spans="1:4" ht="15.75">
      <c r="A162" s="117" t="s">
        <v>1405</v>
      </c>
      <c r="B162" s="115">
        <v>0</v>
      </c>
      <c r="C162" s="112"/>
      <c r="D162" s="113"/>
    </row>
    <row r="163" spans="1:4" ht="15.75">
      <c r="A163" s="117" t="s">
        <v>1406</v>
      </c>
      <c r="B163" s="115">
        <v>0</v>
      </c>
      <c r="C163" s="112"/>
      <c r="D163" s="113"/>
    </row>
    <row r="164" spans="1:4" ht="15.75">
      <c r="A164" s="117" t="s">
        <v>1407</v>
      </c>
      <c r="B164" s="115">
        <v>0</v>
      </c>
      <c r="C164" s="112"/>
      <c r="D164" s="113"/>
    </row>
    <row r="165" spans="1:4" ht="15.75">
      <c r="A165" s="117" t="s">
        <v>1408</v>
      </c>
      <c r="B165" s="115">
        <v>0</v>
      </c>
      <c r="C165" s="112"/>
      <c r="D165" s="113"/>
    </row>
    <row r="166" spans="1:4" ht="15.75">
      <c r="A166" s="117" t="s">
        <v>1409</v>
      </c>
      <c r="B166" s="115">
        <v>0</v>
      </c>
      <c r="C166" s="112"/>
      <c r="D166" s="113"/>
    </row>
    <row r="167" spans="1:4" ht="15.75">
      <c r="A167" s="117" t="s">
        <v>1410</v>
      </c>
      <c r="B167" s="115">
        <v>0</v>
      </c>
      <c r="C167" s="112"/>
      <c r="D167" s="113"/>
    </row>
    <row r="168" spans="1:4" ht="15.75">
      <c r="A168" s="117" t="s">
        <v>1411</v>
      </c>
      <c r="B168" s="115">
        <v>0</v>
      </c>
      <c r="C168" s="112"/>
      <c r="D168" s="113"/>
    </row>
    <row r="169" spans="1:4" ht="15.75">
      <c r="A169" s="117" t="s">
        <v>1412</v>
      </c>
      <c r="B169" s="115">
        <v>0</v>
      </c>
      <c r="C169" s="112"/>
      <c r="D169" s="113"/>
    </row>
    <row r="170" spans="1:4" ht="15.75">
      <c r="A170" s="117" t="s">
        <v>1413</v>
      </c>
      <c r="B170" s="115">
        <v>0</v>
      </c>
      <c r="C170" s="112"/>
      <c r="D170" s="113"/>
    </row>
    <row r="171" spans="1:4" ht="15.75">
      <c r="A171" s="117" t="s">
        <v>1414</v>
      </c>
      <c r="B171" s="115">
        <v>0</v>
      </c>
      <c r="C171" s="112"/>
      <c r="D171" s="113"/>
    </row>
    <row r="172" spans="1:4" ht="15.75">
      <c r="A172" s="117" t="s">
        <v>1415</v>
      </c>
      <c r="B172" s="115">
        <v>0</v>
      </c>
      <c r="C172" s="112"/>
      <c r="D172" s="113"/>
    </row>
    <row r="173" spans="1:4" ht="15.75">
      <c r="A173" s="117" t="s">
        <v>1416</v>
      </c>
      <c r="B173" s="115">
        <v>0</v>
      </c>
      <c r="C173" s="112"/>
      <c r="D173" s="113"/>
    </row>
    <row r="174" spans="1:4" ht="15.75">
      <c r="A174" s="117" t="s">
        <v>1417</v>
      </c>
      <c r="B174" s="115">
        <v>0</v>
      </c>
      <c r="C174" s="112"/>
      <c r="D174" s="113"/>
    </row>
    <row r="175" spans="1:4" ht="15.75">
      <c r="A175" s="117" t="s">
        <v>1418</v>
      </c>
      <c r="B175" s="115">
        <v>0</v>
      </c>
      <c r="C175" s="112"/>
      <c r="D175" s="113"/>
    </row>
    <row r="176" spans="1:4" ht="15.75">
      <c r="A176" s="117" t="s">
        <v>1419</v>
      </c>
      <c r="B176" s="115">
        <v>0</v>
      </c>
      <c r="C176" s="112"/>
      <c r="D176" s="113"/>
    </row>
    <row r="177" spans="1:4" ht="15.75">
      <c r="A177" s="119" t="s">
        <v>1420</v>
      </c>
      <c r="B177" s="112">
        <v>37514</v>
      </c>
      <c r="C177" s="112">
        <v>11330</v>
      </c>
      <c r="D177" s="118">
        <f>C177/B177</f>
        <v>0.30202057898384599</v>
      </c>
    </row>
  </sheetData>
  <mergeCells count="2">
    <mergeCell ref="A2:D2"/>
    <mergeCell ref="A3:D3"/>
  </mergeCells>
  <phoneticPr fontId="7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D3" sqref="D3"/>
    </sheetView>
  </sheetViews>
  <sheetFormatPr defaultColWidth="9" defaultRowHeight="15.75"/>
  <cols>
    <col min="1" max="1" width="56.75" style="82" customWidth="1"/>
    <col min="2" max="2" width="16.5" style="83" customWidth="1"/>
    <col min="3" max="3" width="18.125" style="83" customWidth="1"/>
    <col min="4" max="4" width="21.625" style="82" customWidth="1"/>
    <col min="5" max="16384" width="9" style="82"/>
  </cols>
  <sheetData>
    <row r="1" spans="1:4">
      <c r="A1" s="90" t="s">
        <v>1421</v>
      </c>
      <c r="B1" s="91"/>
      <c r="C1" s="91"/>
      <c r="D1" s="90"/>
    </row>
    <row r="2" spans="1:4" ht="20.25">
      <c r="A2" s="286" t="s">
        <v>1531</v>
      </c>
      <c r="B2" s="287"/>
      <c r="C2" s="287"/>
      <c r="D2" s="286"/>
    </row>
    <row r="3" spans="1:4">
      <c r="A3" s="90"/>
      <c r="B3" s="91"/>
      <c r="C3" s="91"/>
      <c r="D3" s="92" t="s">
        <v>1422</v>
      </c>
    </row>
    <row r="4" spans="1:4">
      <c r="A4" s="288" t="s">
        <v>49</v>
      </c>
      <c r="B4" s="290" t="s">
        <v>1078</v>
      </c>
      <c r="C4" s="292" t="s">
        <v>1446</v>
      </c>
      <c r="D4" s="294" t="s">
        <v>1079</v>
      </c>
    </row>
    <row r="5" spans="1:4">
      <c r="A5" s="289"/>
      <c r="B5" s="291"/>
      <c r="C5" s="293"/>
      <c r="D5" s="289"/>
    </row>
    <row r="6" spans="1:4">
      <c r="A6" s="93" t="s">
        <v>1423</v>
      </c>
      <c r="B6" s="94"/>
      <c r="C6" s="94"/>
      <c r="D6" s="95"/>
    </row>
    <row r="7" spans="1:4">
      <c r="A7" s="96" t="s">
        <v>1424</v>
      </c>
      <c r="B7" s="94"/>
      <c r="C7" s="94"/>
      <c r="D7" s="95"/>
    </row>
    <row r="8" spans="1:4">
      <c r="A8" s="96" t="s">
        <v>1425</v>
      </c>
      <c r="B8" s="94"/>
      <c r="C8" s="94"/>
      <c r="D8" s="95"/>
    </row>
    <row r="9" spans="1:4">
      <c r="A9" s="96" t="s">
        <v>1426</v>
      </c>
      <c r="B9" s="94"/>
      <c r="C9" s="94"/>
      <c r="D9" s="95"/>
    </row>
    <row r="10" spans="1:4">
      <c r="A10" s="93" t="s">
        <v>1427</v>
      </c>
      <c r="B10" s="94"/>
      <c r="C10" s="94"/>
      <c r="D10" s="95"/>
    </row>
    <row r="11" spans="1:4">
      <c r="A11" s="96" t="s">
        <v>1217</v>
      </c>
      <c r="B11" s="94"/>
      <c r="C11" s="94"/>
      <c r="D11" s="95"/>
    </row>
    <row r="12" spans="1:4">
      <c r="A12" s="96" t="s">
        <v>1218</v>
      </c>
      <c r="B12" s="94"/>
      <c r="C12" s="94"/>
      <c r="D12" s="95"/>
    </row>
    <row r="13" spans="1:4">
      <c r="A13" s="96" t="s">
        <v>1219</v>
      </c>
      <c r="B13" s="94"/>
      <c r="C13" s="94"/>
      <c r="D13" s="95"/>
    </row>
    <row r="14" spans="1:4">
      <c r="A14" s="93" t="s">
        <v>1428</v>
      </c>
      <c r="B14" s="94"/>
      <c r="C14" s="94"/>
      <c r="D14" s="95"/>
    </row>
    <row r="15" spans="1:4">
      <c r="A15" s="93" t="s">
        <v>1221</v>
      </c>
      <c r="B15" s="94"/>
      <c r="C15" s="94"/>
      <c r="D15" s="95"/>
    </row>
    <row r="16" spans="1:4">
      <c r="A16" s="93" t="s">
        <v>1222</v>
      </c>
      <c r="B16" s="94"/>
      <c r="C16" s="94"/>
      <c r="D16" s="95"/>
    </row>
    <row r="17" spans="1:4">
      <c r="A17" s="93" t="s">
        <v>1429</v>
      </c>
      <c r="B17" s="94">
        <v>9135</v>
      </c>
      <c r="C17" s="94">
        <f>SUM(C18:C26)</f>
        <v>10000</v>
      </c>
      <c r="D17" s="97">
        <f>C17/B17</f>
        <v>1.09469074986316</v>
      </c>
    </row>
    <row r="18" spans="1:4">
      <c r="A18" s="93" t="s">
        <v>1224</v>
      </c>
      <c r="B18" s="94">
        <v>9135</v>
      </c>
      <c r="C18" s="94">
        <v>10000</v>
      </c>
      <c r="D18" s="97">
        <f>C18/B18</f>
        <v>1.09469074986316</v>
      </c>
    </row>
    <row r="19" spans="1:4">
      <c r="A19" s="93" t="s">
        <v>1225</v>
      </c>
      <c r="B19" s="94"/>
      <c r="C19" s="94"/>
      <c r="D19" s="97"/>
    </row>
    <row r="20" spans="1:4">
      <c r="A20" s="93" t="s">
        <v>1226</v>
      </c>
      <c r="B20" s="94"/>
      <c r="C20" s="94"/>
      <c r="D20" s="97"/>
    </row>
    <row r="21" spans="1:4">
      <c r="A21" s="93" t="s">
        <v>1227</v>
      </c>
      <c r="B21" s="94"/>
      <c r="C21" s="94"/>
      <c r="D21" s="97"/>
    </row>
    <row r="22" spans="1:4">
      <c r="A22" s="93" t="s">
        <v>1228</v>
      </c>
      <c r="B22" s="94"/>
      <c r="C22" s="94"/>
      <c r="D22" s="97"/>
    </row>
    <row r="23" spans="1:4">
      <c r="A23" s="93" t="s">
        <v>1229</v>
      </c>
      <c r="B23" s="94"/>
      <c r="C23" s="94"/>
      <c r="D23" s="97"/>
    </row>
    <row r="24" spans="1:4">
      <c r="A24" s="93" t="s">
        <v>1230</v>
      </c>
      <c r="B24" s="94"/>
      <c r="C24" s="94"/>
      <c r="D24" s="97"/>
    </row>
    <row r="25" spans="1:4">
      <c r="A25" s="93" t="s">
        <v>1231</v>
      </c>
      <c r="B25" s="94"/>
      <c r="C25" s="94"/>
      <c r="D25" s="97"/>
    </row>
    <row r="26" spans="1:4">
      <c r="A26" s="93" t="s">
        <v>1232</v>
      </c>
      <c r="B26" s="94"/>
      <c r="C26" s="94"/>
      <c r="D26" s="97"/>
    </row>
    <row r="27" spans="1:4">
      <c r="A27" s="93" t="s">
        <v>1430</v>
      </c>
      <c r="B27" s="94"/>
      <c r="C27" s="94"/>
      <c r="D27" s="97"/>
    </row>
    <row r="28" spans="1:4">
      <c r="A28" s="93" t="s">
        <v>1234</v>
      </c>
      <c r="B28" s="94"/>
      <c r="C28" s="94"/>
      <c r="D28" s="97"/>
    </row>
    <row r="29" spans="1:4">
      <c r="A29" s="98" t="s">
        <v>1235</v>
      </c>
      <c r="B29" s="94"/>
      <c r="C29" s="94"/>
      <c r="D29" s="97"/>
    </row>
    <row r="30" spans="1:4">
      <c r="A30" s="98" t="s">
        <v>1236</v>
      </c>
      <c r="B30" s="94"/>
      <c r="C30" s="94"/>
      <c r="D30" s="97"/>
    </row>
    <row r="31" spans="1:4">
      <c r="A31" s="99" t="s">
        <v>1237</v>
      </c>
      <c r="B31" s="94"/>
      <c r="C31" s="94"/>
      <c r="D31" s="97"/>
    </row>
    <row r="32" spans="1:4">
      <c r="A32" s="99" t="s">
        <v>1238</v>
      </c>
      <c r="B32" s="94"/>
      <c r="C32" s="94"/>
      <c r="D32" s="97"/>
    </row>
    <row r="33" spans="1:4">
      <c r="A33" s="96" t="s">
        <v>1431</v>
      </c>
      <c r="B33" s="94"/>
      <c r="C33" s="94"/>
      <c r="D33" s="97"/>
    </row>
    <row r="34" spans="1:4">
      <c r="A34" s="98" t="s">
        <v>1240</v>
      </c>
      <c r="B34" s="94"/>
      <c r="C34" s="94"/>
      <c r="D34" s="97"/>
    </row>
    <row r="35" spans="1:4">
      <c r="A35" s="98" t="s">
        <v>1241</v>
      </c>
      <c r="B35" s="94"/>
      <c r="C35" s="94"/>
      <c r="D35" s="97"/>
    </row>
    <row r="36" spans="1:4">
      <c r="A36" s="98" t="s">
        <v>1242</v>
      </c>
      <c r="B36" s="94"/>
      <c r="C36" s="94"/>
      <c r="D36" s="97"/>
    </row>
    <row r="37" spans="1:4">
      <c r="A37" s="98" t="s">
        <v>1243</v>
      </c>
      <c r="B37" s="94"/>
      <c r="C37" s="94"/>
      <c r="D37" s="97"/>
    </row>
    <row r="38" spans="1:4">
      <c r="A38" s="98" t="s">
        <v>1244</v>
      </c>
      <c r="B38" s="94"/>
      <c r="C38" s="94"/>
      <c r="D38" s="97"/>
    </row>
    <row r="39" spans="1:4">
      <c r="A39" s="98" t="s">
        <v>1245</v>
      </c>
      <c r="B39" s="94"/>
      <c r="C39" s="94"/>
      <c r="D39" s="97"/>
    </row>
    <row r="40" spans="1:4">
      <c r="A40" s="98" t="s">
        <v>1246</v>
      </c>
      <c r="B40" s="94"/>
      <c r="C40" s="94"/>
      <c r="D40" s="97"/>
    </row>
    <row r="41" spans="1:4">
      <c r="A41" s="98" t="s">
        <v>1247</v>
      </c>
      <c r="B41" s="94"/>
      <c r="C41" s="94"/>
      <c r="D41" s="97"/>
    </row>
    <row r="42" spans="1:4">
      <c r="A42" s="98" t="s">
        <v>1248</v>
      </c>
      <c r="B42" s="94"/>
      <c r="C42" s="94"/>
      <c r="D42" s="97"/>
    </row>
    <row r="43" spans="1:4">
      <c r="A43" s="98" t="s">
        <v>1249</v>
      </c>
      <c r="B43" s="94"/>
      <c r="C43" s="94"/>
      <c r="D43" s="97"/>
    </row>
    <row r="44" spans="1:4">
      <c r="A44" s="96" t="s">
        <v>1432</v>
      </c>
      <c r="B44" s="94"/>
      <c r="C44" s="94"/>
      <c r="D44" s="97"/>
    </row>
    <row r="45" spans="1:4">
      <c r="A45" s="98" t="s">
        <v>1251</v>
      </c>
      <c r="B45" s="94"/>
      <c r="C45" s="94"/>
      <c r="D45" s="97"/>
    </row>
    <row r="46" spans="1:4">
      <c r="A46" s="96" t="s">
        <v>1433</v>
      </c>
      <c r="B46" s="94"/>
      <c r="C46" s="94"/>
      <c r="D46" s="97"/>
    </row>
    <row r="47" spans="1:4">
      <c r="A47" s="98" t="s">
        <v>1255</v>
      </c>
      <c r="B47" s="94"/>
      <c r="C47" s="94"/>
      <c r="D47" s="97"/>
    </row>
    <row r="48" spans="1:4">
      <c r="A48" s="98" t="s">
        <v>1256</v>
      </c>
      <c r="B48" s="94"/>
      <c r="C48" s="94"/>
      <c r="D48" s="97"/>
    </row>
    <row r="49" spans="1:4">
      <c r="A49" s="98" t="s">
        <v>1257</v>
      </c>
      <c r="B49" s="94"/>
      <c r="C49" s="94"/>
      <c r="D49" s="97"/>
    </row>
    <row r="50" spans="1:4">
      <c r="A50" s="96" t="s">
        <v>1434</v>
      </c>
      <c r="B50" s="94"/>
      <c r="C50" s="94"/>
      <c r="D50" s="97"/>
    </row>
    <row r="51" spans="1:4">
      <c r="A51" s="96" t="s">
        <v>1435</v>
      </c>
      <c r="B51" s="94"/>
      <c r="C51" s="94"/>
      <c r="D51" s="97"/>
    </row>
    <row r="52" spans="1:4">
      <c r="A52" s="100"/>
      <c r="B52" s="94"/>
      <c r="C52" s="94"/>
      <c r="D52" s="97"/>
    </row>
    <row r="53" spans="1:4">
      <c r="A53" s="100"/>
      <c r="B53" s="94"/>
      <c r="C53" s="94"/>
      <c r="D53" s="97"/>
    </row>
    <row r="54" spans="1:4">
      <c r="A54" s="100"/>
      <c r="B54" s="94"/>
      <c r="C54" s="94"/>
      <c r="D54" s="97"/>
    </row>
    <row r="55" spans="1:4">
      <c r="A55" s="100"/>
      <c r="B55" s="94"/>
      <c r="C55" s="94"/>
      <c r="D55" s="97"/>
    </row>
    <row r="56" spans="1:4">
      <c r="A56" s="101" t="s">
        <v>1436</v>
      </c>
      <c r="B56" s="94">
        <f>B6+B10+B14+B17+B27+B33+B44+B46+B50+B51</f>
        <v>9135</v>
      </c>
      <c r="C56" s="94">
        <f>C6+C10+C14+C17+C27+C33+C44+C46+C50+C51</f>
        <v>10000</v>
      </c>
      <c r="D56" s="97">
        <f>C56/B56</f>
        <v>1.09469074986316</v>
      </c>
    </row>
    <row r="57" spans="1:4">
      <c r="B57" s="102"/>
      <c r="C57" s="102"/>
      <c r="D57" s="103"/>
    </row>
    <row r="58" spans="1:4">
      <c r="A58" s="82" t="s">
        <v>1437</v>
      </c>
    </row>
  </sheetData>
  <mergeCells count="5">
    <mergeCell ref="A2:D2"/>
    <mergeCell ref="A4:A5"/>
    <mergeCell ref="B4:B5"/>
    <mergeCell ref="C4:C5"/>
    <mergeCell ref="D4:D5"/>
  </mergeCells>
  <phoneticPr fontId="7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J38" sqref="J38"/>
    </sheetView>
  </sheetViews>
  <sheetFormatPr defaultColWidth="9" defaultRowHeight="14.25"/>
  <cols>
    <col min="1" max="1" width="23.625" customWidth="1"/>
    <col min="2" max="2" width="17.125" style="81" customWidth="1"/>
    <col min="3" max="3" width="15.625" style="81" customWidth="1"/>
    <col min="4" max="4" width="24.375" customWidth="1"/>
  </cols>
  <sheetData>
    <row r="1" spans="1:4" ht="15.75">
      <c r="A1" s="82" t="s">
        <v>1438</v>
      </c>
      <c r="B1" s="83"/>
      <c r="C1" s="83"/>
      <c r="D1" s="82"/>
    </row>
    <row r="2" spans="1:4" ht="36.950000000000003" customHeight="1">
      <c r="A2" s="295" t="s">
        <v>1532</v>
      </c>
      <c r="B2" s="296"/>
      <c r="C2" s="296"/>
      <c r="D2" s="297"/>
    </row>
    <row r="3" spans="1:4" ht="21.95" customHeight="1">
      <c r="A3" s="84"/>
      <c r="B3" s="85"/>
      <c r="C3" s="85"/>
      <c r="D3" s="230" t="s">
        <v>1422</v>
      </c>
    </row>
    <row r="4" spans="1:4" ht="21.95" customHeight="1">
      <c r="A4" s="86" t="s">
        <v>1439</v>
      </c>
      <c r="B4" s="87" t="s">
        <v>1440</v>
      </c>
      <c r="C4" s="87" t="s">
        <v>1441</v>
      </c>
      <c r="D4" s="86" t="s">
        <v>1442</v>
      </c>
    </row>
    <row r="5" spans="1:4" ht="21.95" customHeight="1">
      <c r="A5" s="88" t="s">
        <v>1443</v>
      </c>
      <c r="B5" s="40">
        <v>9135</v>
      </c>
      <c r="C5" s="40">
        <v>10000</v>
      </c>
      <c r="D5" s="89">
        <f>C5/B5</f>
        <v>1.09469074986316</v>
      </c>
    </row>
    <row r="6" spans="1:4" ht="21.95" customHeight="1"/>
  </sheetData>
  <mergeCells count="1">
    <mergeCell ref="A2:D2"/>
  </mergeCells>
  <phoneticPr fontId="7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showZeros="0" workbookViewId="0">
      <selection activeCell="D10" sqref="D10"/>
    </sheetView>
  </sheetViews>
  <sheetFormatPr defaultColWidth="9" defaultRowHeight="14.25"/>
  <cols>
    <col min="1" max="1" width="39.875" customWidth="1"/>
    <col min="2" max="2" width="17.125" customWidth="1"/>
    <col min="3" max="3" width="15.625" customWidth="1"/>
    <col min="4" max="4" width="24.375" customWidth="1"/>
  </cols>
  <sheetData>
    <row r="1" spans="1:4">
      <c r="A1" t="s">
        <v>1444</v>
      </c>
    </row>
    <row r="2" spans="1:4" ht="36.950000000000003" customHeight="1">
      <c r="A2" s="298" t="s">
        <v>1445</v>
      </c>
      <c r="B2" s="299"/>
      <c r="C2" s="299"/>
      <c r="D2" s="300"/>
    </row>
    <row r="3" spans="1:4" ht="21.95" customHeight="1">
      <c r="A3" s="72"/>
      <c r="B3" s="73"/>
      <c r="C3" s="73"/>
      <c r="D3" s="231" t="s">
        <v>48</v>
      </c>
    </row>
    <row r="4" spans="1:4" ht="21.95" customHeight="1">
      <c r="A4" s="74" t="s">
        <v>49</v>
      </c>
      <c r="B4" s="75" t="s">
        <v>1078</v>
      </c>
      <c r="C4" s="75" t="s">
        <v>1446</v>
      </c>
      <c r="D4" s="75" t="s">
        <v>1079</v>
      </c>
    </row>
    <row r="5" spans="1:4" ht="21.95" customHeight="1">
      <c r="A5" s="76" t="s">
        <v>1447</v>
      </c>
      <c r="B5" s="76"/>
      <c r="C5" s="77"/>
      <c r="D5" s="76"/>
    </row>
    <row r="6" spans="1:4" ht="21.95" customHeight="1">
      <c r="A6" s="76" t="s">
        <v>1448</v>
      </c>
      <c r="B6" s="76"/>
      <c r="C6" s="77"/>
      <c r="D6" s="76"/>
    </row>
    <row r="7" spans="1:4" ht="21.95" customHeight="1">
      <c r="A7" s="76" t="s">
        <v>1449</v>
      </c>
      <c r="B7" s="76"/>
      <c r="C7" s="77"/>
      <c r="D7" s="76"/>
    </row>
    <row r="8" spans="1:4" ht="21.95" customHeight="1">
      <c r="A8" s="76" t="s">
        <v>1450</v>
      </c>
      <c r="B8" s="76"/>
      <c r="C8" s="77"/>
      <c r="D8" s="76"/>
    </row>
    <row r="9" spans="1:4" ht="21.95" customHeight="1">
      <c r="A9" s="76" t="s">
        <v>1451</v>
      </c>
      <c r="B9" s="76"/>
      <c r="C9" s="77"/>
      <c r="D9" s="76"/>
    </row>
    <row r="10" spans="1:4" ht="21.95" customHeight="1">
      <c r="A10" s="78" t="s">
        <v>1196</v>
      </c>
      <c r="B10" s="76">
        <v>0</v>
      </c>
      <c r="C10" s="77">
        <v>0</v>
      </c>
      <c r="D10" s="76"/>
    </row>
    <row r="11" spans="1:4" ht="21.95" customHeight="1">
      <c r="A11" s="79" t="s">
        <v>35</v>
      </c>
      <c r="B11" s="76"/>
      <c r="C11" s="77"/>
      <c r="D11" s="76"/>
    </row>
    <row r="12" spans="1:4" ht="21.95" customHeight="1">
      <c r="A12" s="80" t="s">
        <v>1452</v>
      </c>
      <c r="B12" s="76"/>
      <c r="C12" s="77"/>
      <c r="D12" s="76"/>
    </row>
    <row r="13" spans="1:4" ht="21.95" customHeight="1">
      <c r="A13" s="80" t="s">
        <v>1453</v>
      </c>
      <c r="B13" s="76"/>
      <c r="C13" s="77"/>
      <c r="D13" s="76"/>
    </row>
    <row r="14" spans="1:4" ht="21.95" customHeight="1">
      <c r="A14" s="80" t="s">
        <v>44</v>
      </c>
      <c r="B14" s="76"/>
      <c r="C14" s="77"/>
      <c r="D14" s="76"/>
    </row>
    <row r="15" spans="1:4" ht="21.95" customHeight="1">
      <c r="A15" s="78" t="s">
        <v>45</v>
      </c>
      <c r="B15" s="76">
        <v>0</v>
      </c>
      <c r="C15" s="77">
        <v>0</v>
      </c>
      <c r="D15" s="76"/>
    </row>
    <row r="16" spans="1:4">
      <c r="A16" t="s">
        <v>1454</v>
      </c>
    </row>
  </sheetData>
  <mergeCells count="1">
    <mergeCell ref="A2:D2"/>
  </mergeCells>
  <phoneticPr fontId="7" type="noConversion"/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G28"/>
  <sheetViews>
    <sheetView workbookViewId="0">
      <selection activeCell="E10" sqref="E10"/>
    </sheetView>
  </sheetViews>
  <sheetFormatPr defaultColWidth="6.75" defaultRowHeight="11.25"/>
  <cols>
    <col min="1" max="1" width="48.75" style="12" customWidth="1"/>
    <col min="2" max="6" width="13.875" style="12" customWidth="1"/>
    <col min="7" max="145" width="7" style="12"/>
    <col min="146" max="146" width="35.875" style="12" customWidth="1"/>
    <col min="147" max="147" width="12" style="12" customWidth="1"/>
    <col min="148" max="148" width="12.25" style="12" customWidth="1"/>
    <col min="149" max="149" width="9.625" style="12" customWidth="1"/>
    <col min="150" max="255" width="6.75" style="12" hidden="1" customWidth="1"/>
    <col min="256" max="401" width="7" style="12"/>
    <col min="402" max="402" width="35.875" style="12" customWidth="1"/>
    <col min="403" max="403" width="12" style="12" customWidth="1"/>
    <col min="404" max="404" width="12.25" style="12" customWidth="1"/>
    <col min="405" max="405" width="9.625" style="12" customWidth="1"/>
    <col min="406" max="511" width="6.75" style="12" hidden="1" customWidth="1"/>
    <col min="512" max="657" width="7" style="12"/>
    <col min="658" max="658" width="35.875" style="12" customWidth="1"/>
    <col min="659" max="659" width="12" style="12" customWidth="1"/>
    <col min="660" max="660" width="12.25" style="12" customWidth="1"/>
    <col min="661" max="661" width="9.625" style="12" customWidth="1"/>
    <col min="662" max="767" width="6.75" style="12" hidden="1" customWidth="1"/>
    <col min="768" max="913" width="7" style="12"/>
    <col min="914" max="914" width="35.875" style="12" customWidth="1"/>
    <col min="915" max="915" width="12" style="12" customWidth="1"/>
    <col min="916" max="916" width="12.25" style="12" customWidth="1"/>
    <col min="917" max="917" width="9.625" style="12" customWidth="1"/>
    <col min="918" max="1023" width="6.75" style="12" hidden="1" customWidth="1"/>
    <col min="1024" max="1169" width="7" style="12"/>
    <col min="1170" max="1170" width="35.875" style="12" customWidth="1"/>
    <col min="1171" max="1171" width="12" style="12" customWidth="1"/>
    <col min="1172" max="1172" width="12.25" style="12" customWidth="1"/>
    <col min="1173" max="1173" width="9.625" style="12" customWidth="1"/>
    <col min="1174" max="1279" width="6.75" style="12" hidden="1" customWidth="1"/>
    <col min="1280" max="1425" width="7" style="12"/>
    <col min="1426" max="1426" width="35.875" style="12" customWidth="1"/>
    <col min="1427" max="1427" width="12" style="12" customWidth="1"/>
    <col min="1428" max="1428" width="12.25" style="12" customWidth="1"/>
    <col min="1429" max="1429" width="9.625" style="12" customWidth="1"/>
    <col min="1430" max="1535" width="6.75" style="12" hidden="1" customWidth="1"/>
    <col min="1536" max="1681" width="7" style="12"/>
    <col min="1682" max="1682" width="35.875" style="12" customWidth="1"/>
    <col min="1683" max="1683" width="12" style="12" customWidth="1"/>
    <col min="1684" max="1684" width="12.25" style="12" customWidth="1"/>
    <col min="1685" max="1685" width="9.625" style="12" customWidth="1"/>
    <col min="1686" max="1791" width="6.75" style="12" hidden="1" customWidth="1"/>
    <col min="1792" max="1937" width="7" style="12"/>
    <col min="1938" max="1938" width="35.875" style="12" customWidth="1"/>
    <col min="1939" max="1939" width="12" style="12" customWidth="1"/>
    <col min="1940" max="1940" width="12.25" style="12" customWidth="1"/>
    <col min="1941" max="1941" width="9.625" style="12" customWidth="1"/>
    <col min="1942" max="2047" width="6.75" style="12" hidden="1" customWidth="1"/>
    <col min="2048" max="2193" width="7" style="12"/>
    <col min="2194" max="2194" width="35.875" style="12" customWidth="1"/>
    <col min="2195" max="2195" width="12" style="12" customWidth="1"/>
    <col min="2196" max="2196" width="12.25" style="12" customWidth="1"/>
    <col min="2197" max="2197" width="9.625" style="12" customWidth="1"/>
    <col min="2198" max="2303" width="6.75" style="12" hidden="1" customWidth="1"/>
    <col min="2304" max="2449" width="7" style="12"/>
    <col min="2450" max="2450" width="35.875" style="12" customWidth="1"/>
    <col min="2451" max="2451" width="12" style="12" customWidth="1"/>
    <col min="2452" max="2452" width="12.25" style="12" customWidth="1"/>
    <col min="2453" max="2453" width="9.625" style="12" customWidth="1"/>
    <col min="2454" max="2559" width="6.75" style="12" hidden="1" customWidth="1"/>
    <col min="2560" max="2705" width="7" style="12"/>
    <col min="2706" max="2706" width="35.875" style="12" customWidth="1"/>
    <col min="2707" max="2707" width="12" style="12" customWidth="1"/>
    <col min="2708" max="2708" width="12.25" style="12" customWidth="1"/>
    <col min="2709" max="2709" width="9.625" style="12" customWidth="1"/>
    <col min="2710" max="2815" width="6.75" style="12" hidden="1" customWidth="1"/>
    <col min="2816" max="2961" width="7" style="12"/>
    <col min="2962" max="2962" width="35.875" style="12" customWidth="1"/>
    <col min="2963" max="2963" width="12" style="12" customWidth="1"/>
    <col min="2964" max="2964" width="12.25" style="12" customWidth="1"/>
    <col min="2965" max="2965" width="9.625" style="12" customWidth="1"/>
    <col min="2966" max="3071" width="6.75" style="12" hidden="1" customWidth="1"/>
    <col min="3072" max="3217" width="7" style="12"/>
    <col min="3218" max="3218" width="35.875" style="12" customWidth="1"/>
    <col min="3219" max="3219" width="12" style="12" customWidth="1"/>
    <col min="3220" max="3220" width="12.25" style="12" customWidth="1"/>
    <col min="3221" max="3221" width="9.625" style="12" customWidth="1"/>
    <col min="3222" max="3327" width="6.75" style="12" hidden="1" customWidth="1"/>
    <col min="3328" max="3473" width="7" style="12"/>
    <col min="3474" max="3474" width="35.875" style="12" customWidth="1"/>
    <col min="3475" max="3475" width="12" style="12" customWidth="1"/>
    <col min="3476" max="3476" width="12.25" style="12" customWidth="1"/>
    <col min="3477" max="3477" width="9.625" style="12" customWidth="1"/>
    <col min="3478" max="3583" width="6.75" style="12" hidden="1" customWidth="1"/>
    <col min="3584" max="3729" width="7" style="12"/>
    <col min="3730" max="3730" width="35.875" style="12" customWidth="1"/>
    <col min="3731" max="3731" width="12" style="12" customWidth="1"/>
    <col min="3732" max="3732" width="12.25" style="12" customWidth="1"/>
    <col min="3733" max="3733" width="9.625" style="12" customWidth="1"/>
    <col min="3734" max="3839" width="6.75" style="12" hidden="1" customWidth="1"/>
    <col min="3840" max="3985" width="7" style="12"/>
    <col min="3986" max="3986" width="35.875" style="12" customWidth="1"/>
    <col min="3987" max="3987" width="12" style="12" customWidth="1"/>
    <col min="3988" max="3988" width="12.25" style="12" customWidth="1"/>
    <col min="3989" max="3989" width="9.625" style="12" customWidth="1"/>
    <col min="3990" max="4095" width="6.75" style="12" hidden="1" customWidth="1"/>
    <col min="4096" max="4241" width="7" style="12"/>
    <col min="4242" max="4242" width="35.875" style="12" customWidth="1"/>
    <col min="4243" max="4243" width="12" style="12" customWidth="1"/>
    <col min="4244" max="4244" width="12.25" style="12" customWidth="1"/>
    <col min="4245" max="4245" width="9.625" style="12" customWidth="1"/>
    <col min="4246" max="4351" width="6.75" style="12" hidden="1" customWidth="1"/>
    <col min="4352" max="4497" width="7" style="12"/>
    <col min="4498" max="4498" width="35.875" style="12" customWidth="1"/>
    <col min="4499" max="4499" width="12" style="12" customWidth="1"/>
    <col min="4500" max="4500" width="12.25" style="12" customWidth="1"/>
    <col min="4501" max="4501" width="9.625" style="12" customWidth="1"/>
    <col min="4502" max="4607" width="6.75" style="12" hidden="1" customWidth="1"/>
    <col min="4608" max="4753" width="7" style="12"/>
    <col min="4754" max="4754" width="35.875" style="12" customWidth="1"/>
    <col min="4755" max="4755" width="12" style="12" customWidth="1"/>
    <col min="4756" max="4756" width="12.25" style="12" customWidth="1"/>
    <col min="4757" max="4757" width="9.625" style="12" customWidth="1"/>
    <col min="4758" max="4863" width="6.75" style="12" hidden="1" customWidth="1"/>
    <col min="4864" max="5009" width="7" style="12"/>
    <col min="5010" max="5010" width="35.875" style="12" customWidth="1"/>
    <col min="5011" max="5011" width="12" style="12" customWidth="1"/>
    <col min="5012" max="5012" width="12.25" style="12" customWidth="1"/>
    <col min="5013" max="5013" width="9.625" style="12" customWidth="1"/>
    <col min="5014" max="5119" width="6.75" style="12" hidden="1" customWidth="1"/>
    <col min="5120" max="5265" width="7" style="12"/>
    <col min="5266" max="5266" width="35.875" style="12" customWidth="1"/>
    <col min="5267" max="5267" width="12" style="12" customWidth="1"/>
    <col min="5268" max="5268" width="12.25" style="12" customWidth="1"/>
    <col min="5269" max="5269" width="9.625" style="12" customWidth="1"/>
    <col min="5270" max="5375" width="6.75" style="12" hidden="1" customWidth="1"/>
    <col min="5376" max="5521" width="7" style="12"/>
    <col min="5522" max="5522" width="35.875" style="12" customWidth="1"/>
    <col min="5523" max="5523" width="12" style="12" customWidth="1"/>
    <col min="5524" max="5524" width="12.25" style="12" customWidth="1"/>
    <col min="5525" max="5525" width="9.625" style="12" customWidth="1"/>
    <col min="5526" max="5631" width="6.75" style="12" hidden="1" customWidth="1"/>
    <col min="5632" max="5777" width="7" style="12"/>
    <col min="5778" max="5778" width="35.875" style="12" customWidth="1"/>
    <col min="5779" max="5779" width="12" style="12" customWidth="1"/>
    <col min="5780" max="5780" width="12.25" style="12" customWidth="1"/>
    <col min="5781" max="5781" width="9.625" style="12" customWidth="1"/>
    <col min="5782" max="5887" width="6.75" style="12" hidden="1" customWidth="1"/>
    <col min="5888" max="6033" width="7" style="12"/>
    <col min="6034" max="6034" width="35.875" style="12" customWidth="1"/>
    <col min="6035" max="6035" width="12" style="12" customWidth="1"/>
    <col min="6036" max="6036" width="12.25" style="12" customWidth="1"/>
    <col min="6037" max="6037" width="9.625" style="12" customWidth="1"/>
    <col min="6038" max="6143" width="6.75" style="12" hidden="1" customWidth="1"/>
    <col min="6144" max="6289" width="7" style="12"/>
    <col min="6290" max="6290" width="35.875" style="12" customWidth="1"/>
    <col min="6291" max="6291" width="12" style="12" customWidth="1"/>
    <col min="6292" max="6292" width="12.25" style="12" customWidth="1"/>
    <col min="6293" max="6293" width="9.625" style="12" customWidth="1"/>
    <col min="6294" max="6399" width="6.75" style="12" hidden="1" customWidth="1"/>
    <col min="6400" max="6545" width="7" style="12"/>
    <col min="6546" max="6546" width="35.875" style="12" customWidth="1"/>
    <col min="6547" max="6547" width="12" style="12" customWidth="1"/>
    <col min="6548" max="6548" width="12.25" style="12" customWidth="1"/>
    <col min="6549" max="6549" width="9.625" style="12" customWidth="1"/>
    <col min="6550" max="6655" width="6.75" style="12" hidden="1" customWidth="1"/>
    <col min="6656" max="6801" width="7" style="12"/>
    <col min="6802" max="6802" width="35.875" style="12" customWidth="1"/>
    <col min="6803" max="6803" width="12" style="12" customWidth="1"/>
    <col min="6804" max="6804" width="12.25" style="12" customWidth="1"/>
    <col min="6805" max="6805" width="9.625" style="12" customWidth="1"/>
    <col min="6806" max="6911" width="6.75" style="12" hidden="1" customWidth="1"/>
    <col min="6912" max="7057" width="7" style="12"/>
    <col min="7058" max="7058" width="35.875" style="12" customWidth="1"/>
    <col min="7059" max="7059" width="12" style="12" customWidth="1"/>
    <col min="7060" max="7060" width="12.25" style="12" customWidth="1"/>
    <col min="7061" max="7061" width="9.625" style="12" customWidth="1"/>
    <col min="7062" max="7167" width="6.75" style="12" hidden="1" customWidth="1"/>
    <col min="7168" max="7313" width="7" style="12"/>
    <col min="7314" max="7314" width="35.875" style="12" customWidth="1"/>
    <col min="7315" max="7315" width="12" style="12" customWidth="1"/>
    <col min="7316" max="7316" width="12.25" style="12" customWidth="1"/>
    <col min="7317" max="7317" width="9.625" style="12" customWidth="1"/>
    <col min="7318" max="7423" width="6.75" style="12" hidden="1" customWidth="1"/>
    <col min="7424" max="7569" width="7" style="12"/>
    <col min="7570" max="7570" width="35.875" style="12" customWidth="1"/>
    <col min="7571" max="7571" width="12" style="12" customWidth="1"/>
    <col min="7572" max="7572" width="12.25" style="12" customWidth="1"/>
    <col min="7573" max="7573" width="9.625" style="12" customWidth="1"/>
    <col min="7574" max="7679" width="6.75" style="12" hidden="1" customWidth="1"/>
    <col min="7680" max="7825" width="7" style="12"/>
    <col min="7826" max="7826" width="35.875" style="12" customWidth="1"/>
    <col min="7827" max="7827" width="12" style="12" customWidth="1"/>
    <col min="7828" max="7828" width="12.25" style="12" customWidth="1"/>
    <col min="7829" max="7829" width="9.625" style="12" customWidth="1"/>
    <col min="7830" max="7935" width="6.75" style="12" hidden="1" customWidth="1"/>
    <col min="7936" max="8081" width="7" style="12"/>
    <col min="8082" max="8082" width="35.875" style="12" customWidth="1"/>
    <col min="8083" max="8083" width="12" style="12" customWidth="1"/>
    <col min="8084" max="8084" width="12.25" style="12" customWidth="1"/>
    <col min="8085" max="8085" width="9.625" style="12" customWidth="1"/>
    <col min="8086" max="8191" width="6.75" style="12" hidden="1" customWidth="1"/>
    <col min="8192" max="8337" width="7" style="12"/>
    <col min="8338" max="8338" width="35.875" style="12" customWidth="1"/>
    <col min="8339" max="8339" width="12" style="12" customWidth="1"/>
    <col min="8340" max="8340" width="12.25" style="12" customWidth="1"/>
    <col min="8341" max="8341" width="9.625" style="12" customWidth="1"/>
    <col min="8342" max="8447" width="6.75" style="12" hidden="1" customWidth="1"/>
    <col min="8448" max="8593" width="7" style="12"/>
    <col min="8594" max="8594" width="35.875" style="12" customWidth="1"/>
    <col min="8595" max="8595" width="12" style="12" customWidth="1"/>
    <col min="8596" max="8596" width="12.25" style="12" customWidth="1"/>
    <col min="8597" max="8597" width="9.625" style="12" customWidth="1"/>
    <col min="8598" max="8703" width="6.75" style="12" hidden="1" customWidth="1"/>
    <col min="8704" max="8849" width="7" style="12"/>
    <col min="8850" max="8850" width="35.875" style="12" customWidth="1"/>
    <col min="8851" max="8851" width="12" style="12" customWidth="1"/>
    <col min="8852" max="8852" width="12.25" style="12" customWidth="1"/>
    <col min="8853" max="8853" width="9.625" style="12" customWidth="1"/>
    <col min="8854" max="8959" width="6.75" style="12" hidden="1" customWidth="1"/>
    <col min="8960" max="9105" width="7" style="12"/>
    <col min="9106" max="9106" width="35.875" style="12" customWidth="1"/>
    <col min="9107" max="9107" width="12" style="12" customWidth="1"/>
    <col min="9108" max="9108" width="12.25" style="12" customWidth="1"/>
    <col min="9109" max="9109" width="9.625" style="12" customWidth="1"/>
    <col min="9110" max="9215" width="6.75" style="12" hidden="1" customWidth="1"/>
    <col min="9216" max="9361" width="7" style="12"/>
    <col min="9362" max="9362" width="35.875" style="12" customWidth="1"/>
    <col min="9363" max="9363" width="12" style="12" customWidth="1"/>
    <col min="9364" max="9364" width="12.25" style="12" customWidth="1"/>
    <col min="9365" max="9365" width="9.625" style="12" customWidth="1"/>
    <col min="9366" max="9471" width="6.75" style="12" hidden="1" customWidth="1"/>
    <col min="9472" max="9617" width="7" style="12"/>
    <col min="9618" max="9618" width="35.875" style="12" customWidth="1"/>
    <col min="9619" max="9619" width="12" style="12" customWidth="1"/>
    <col min="9620" max="9620" width="12.25" style="12" customWidth="1"/>
    <col min="9621" max="9621" width="9.625" style="12" customWidth="1"/>
    <col min="9622" max="9727" width="6.75" style="12" hidden="1" customWidth="1"/>
    <col min="9728" max="9873" width="7" style="12"/>
    <col min="9874" max="9874" width="35.875" style="12" customWidth="1"/>
    <col min="9875" max="9875" width="12" style="12" customWidth="1"/>
    <col min="9876" max="9876" width="12.25" style="12" customWidth="1"/>
    <col min="9877" max="9877" width="9.625" style="12" customWidth="1"/>
    <col min="9878" max="9983" width="6.75" style="12" hidden="1" customWidth="1"/>
    <col min="9984" max="10129" width="7" style="12"/>
    <col min="10130" max="10130" width="35.875" style="12" customWidth="1"/>
    <col min="10131" max="10131" width="12" style="12" customWidth="1"/>
    <col min="10132" max="10132" width="12.25" style="12" customWidth="1"/>
    <col min="10133" max="10133" width="9.625" style="12" customWidth="1"/>
    <col min="10134" max="10239" width="6.75" style="12" hidden="1" customWidth="1"/>
    <col min="10240" max="10385" width="7" style="12"/>
    <col min="10386" max="10386" width="35.875" style="12" customWidth="1"/>
    <col min="10387" max="10387" width="12" style="12" customWidth="1"/>
    <col min="10388" max="10388" width="12.25" style="12" customWidth="1"/>
    <col min="10389" max="10389" width="9.625" style="12" customWidth="1"/>
    <col min="10390" max="10495" width="6.75" style="12" hidden="1" customWidth="1"/>
    <col min="10496" max="10641" width="7" style="12"/>
    <col min="10642" max="10642" width="35.875" style="12" customWidth="1"/>
    <col min="10643" max="10643" width="12" style="12" customWidth="1"/>
    <col min="10644" max="10644" width="12.25" style="12" customWidth="1"/>
    <col min="10645" max="10645" width="9.625" style="12" customWidth="1"/>
    <col min="10646" max="10751" width="6.75" style="12" hidden="1" customWidth="1"/>
    <col min="10752" max="10897" width="7" style="12"/>
    <col min="10898" max="10898" width="35.875" style="12" customWidth="1"/>
    <col min="10899" max="10899" width="12" style="12" customWidth="1"/>
    <col min="10900" max="10900" width="12.25" style="12" customWidth="1"/>
    <col min="10901" max="10901" width="9.625" style="12" customWidth="1"/>
    <col min="10902" max="11007" width="6.75" style="12" hidden="1" customWidth="1"/>
    <col min="11008" max="11153" width="7" style="12"/>
    <col min="11154" max="11154" width="35.875" style="12" customWidth="1"/>
    <col min="11155" max="11155" width="12" style="12" customWidth="1"/>
    <col min="11156" max="11156" width="12.25" style="12" customWidth="1"/>
    <col min="11157" max="11157" width="9.625" style="12" customWidth="1"/>
    <col min="11158" max="11263" width="6.75" style="12" hidden="1" customWidth="1"/>
    <col min="11264" max="11409" width="7" style="12"/>
    <col min="11410" max="11410" width="35.875" style="12" customWidth="1"/>
    <col min="11411" max="11411" width="12" style="12" customWidth="1"/>
    <col min="11412" max="11412" width="12.25" style="12" customWidth="1"/>
    <col min="11413" max="11413" width="9.625" style="12" customWidth="1"/>
    <col min="11414" max="11519" width="6.75" style="12" hidden="1" customWidth="1"/>
    <col min="11520" max="11665" width="7" style="12"/>
    <col min="11666" max="11666" width="35.875" style="12" customWidth="1"/>
    <col min="11667" max="11667" width="12" style="12" customWidth="1"/>
    <col min="11668" max="11668" width="12.25" style="12" customWidth="1"/>
    <col min="11669" max="11669" width="9.625" style="12" customWidth="1"/>
    <col min="11670" max="11775" width="6.75" style="12" hidden="1" customWidth="1"/>
    <col min="11776" max="11921" width="7" style="12"/>
    <col min="11922" max="11922" width="35.875" style="12" customWidth="1"/>
    <col min="11923" max="11923" width="12" style="12" customWidth="1"/>
    <col min="11924" max="11924" width="12.25" style="12" customWidth="1"/>
    <col min="11925" max="11925" width="9.625" style="12" customWidth="1"/>
    <col min="11926" max="12031" width="6.75" style="12" hidden="1" customWidth="1"/>
    <col min="12032" max="12177" width="7" style="12"/>
    <col min="12178" max="12178" width="35.875" style="12" customWidth="1"/>
    <col min="12179" max="12179" width="12" style="12" customWidth="1"/>
    <col min="12180" max="12180" width="12.25" style="12" customWidth="1"/>
    <col min="12181" max="12181" width="9.625" style="12" customWidth="1"/>
    <col min="12182" max="12287" width="6.75" style="12" hidden="1" customWidth="1"/>
    <col min="12288" max="12433" width="7" style="12"/>
    <col min="12434" max="12434" width="35.875" style="12" customWidth="1"/>
    <col min="12435" max="12435" width="12" style="12" customWidth="1"/>
    <col min="12436" max="12436" width="12.25" style="12" customWidth="1"/>
    <col min="12437" max="12437" width="9.625" style="12" customWidth="1"/>
    <col min="12438" max="12543" width="6.75" style="12" hidden="1" customWidth="1"/>
    <col min="12544" max="12689" width="7" style="12"/>
    <col min="12690" max="12690" width="35.875" style="12" customWidth="1"/>
    <col min="12691" max="12691" width="12" style="12" customWidth="1"/>
    <col min="12692" max="12692" width="12.25" style="12" customWidth="1"/>
    <col min="12693" max="12693" width="9.625" style="12" customWidth="1"/>
    <col min="12694" max="12799" width="6.75" style="12" hidden="1" customWidth="1"/>
    <col min="12800" max="12945" width="7" style="12"/>
    <col min="12946" max="12946" width="35.875" style="12" customWidth="1"/>
    <col min="12947" max="12947" width="12" style="12" customWidth="1"/>
    <col min="12948" max="12948" width="12.25" style="12" customWidth="1"/>
    <col min="12949" max="12949" width="9.625" style="12" customWidth="1"/>
    <col min="12950" max="13055" width="6.75" style="12" hidden="1" customWidth="1"/>
    <col min="13056" max="13201" width="7" style="12"/>
    <col min="13202" max="13202" width="35.875" style="12" customWidth="1"/>
    <col min="13203" max="13203" width="12" style="12" customWidth="1"/>
    <col min="13204" max="13204" width="12.25" style="12" customWidth="1"/>
    <col min="13205" max="13205" width="9.625" style="12" customWidth="1"/>
    <col min="13206" max="13311" width="6.75" style="12" hidden="1" customWidth="1"/>
    <col min="13312" max="13457" width="7" style="12"/>
    <col min="13458" max="13458" width="35.875" style="12" customWidth="1"/>
    <col min="13459" max="13459" width="12" style="12" customWidth="1"/>
    <col min="13460" max="13460" width="12.25" style="12" customWidth="1"/>
    <col min="13461" max="13461" width="9.625" style="12" customWidth="1"/>
    <col min="13462" max="13567" width="6.75" style="12" hidden="1" customWidth="1"/>
    <col min="13568" max="13713" width="7" style="12"/>
    <col min="13714" max="13714" width="35.875" style="12" customWidth="1"/>
    <col min="13715" max="13715" width="12" style="12" customWidth="1"/>
    <col min="13716" max="13716" width="12.25" style="12" customWidth="1"/>
    <col min="13717" max="13717" width="9.625" style="12" customWidth="1"/>
    <col min="13718" max="13823" width="6.75" style="12" hidden="1" customWidth="1"/>
    <col min="13824" max="13969" width="7" style="12"/>
    <col min="13970" max="13970" width="35.875" style="12" customWidth="1"/>
    <col min="13971" max="13971" width="12" style="12" customWidth="1"/>
    <col min="13972" max="13972" width="12.25" style="12" customWidth="1"/>
    <col min="13973" max="13973" width="9.625" style="12" customWidth="1"/>
    <col min="13974" max="14079" width="6.75" style="12" hidden="1" customWidth="1"/>
    <col min="14080" max="14225" width="7" style="12"/>
    <col min="14226" max="14226" width="35.875" style="12" customWidth="1"/>
    <col min="14227" max="14227" width="12" style="12" customWidth="1"/>
    <col min="14228" max="14228" width="12.25" style="12" customWidth="1"/>
    <col min="14229" max="14229" width="9.625" style="12" customWidth="1"/>
    <col min="14230" max="14335" width="6.75" style="12" hidden="1" customWidth="1"/>
    <col min="14336" max="14481" width="7" style="12"/>
    <col min="14482" max="14482" width="35.875" style="12" customWidth="1"/>
    <col min="14483" max="14483" width="12" style="12" customWidth="1"/>
    <col min="14484" max="14484" width="12.25" style="12" customWidth="1"/>
    <col min="14485" max="14485" width="9.625" style="12" customWidth="1"/>
    <col min="14486" max="14591" width="6.75" style="12" hidden="1" customWidth="1"/>
    <col min="14592" max="14737" width="7" style="12"/>
    <col min="14738" max="14738" width="35.875" style="12" customWidth="1"/>
    <col min="14739" max="14739" width="12" style="12" customWidth="1"/>
    <col min="14740" max="14740" width="12.25" style="12" customWidth="1"/>
    <col min="14741" max="14741" width="9.625" style="12" customWidth="1"/>
    <col min="14742" max="14847" width="6.75" style="12" hidden="1" customWidth="1"/>
    <col min="14848" max="14993" width="7" style="12"/>
    <col min="14994" max="14994" width="35.875" style="12" customWidth="1"/>
    <col min="14995" max="14995" width="12" style="12" customWidth="1"/>
    <col min="14996" max="14996" width="12.25" style="12" customWidth="1"/>
    <col min="14997" max="14997" width="9.625" style="12" customWidth="1"/>
    <col min="14998" max="15103" width="6.75" style="12" hidden="1" customWidth="1"/>
    <col min="15104" max="15249" width="7" style="12"/>
    <col min="15250" max="15250" width="35.875" style="12" customWidth="1"/>
    <col min="15251" max="15251" width="12" style="12" customWidth="1"/>
    <col min="15252" max="15252" width="12.25" style="12" customWidth="1"/>
    <col min="15253" max="15253" width="9.625" style="12" customWidth="1"/>
    <col min="15254" max="15359" width="6.75" style="12" hidden="1" customWidth="1"/>
    <col min="15360" max="15505" width="7" style="12"/>
    <col min="15506" max="15506" width="35.875" style="12" customWidth="1"/>
    <col min="15507" max="15507" width="12" style="12" customWidth="1"/>
    <col min="15508" max="15508" width="12.25" style="12" customWidth="1"/>
    <col min="15509" max="15509" width="9.625" style="12" customWidth="1"/>
    <col min="15510" max="15615" width="6.75" style="12" hidden="1" customWidth="1"/>
    <col min="15616" max="15761" width="7" style="12"/>
    <col min="15762" max="15762" width="35.875" style="12" customWidth="1"/>
    <col min="15763" max="15763" width="12" style="12" customWidth="1"/>
    <col min="15764" max="15764" width="12.25" style="12" customWidth="1"/>
    <col min="15765" max="15765" width="9.625" style="12" customWidth="1"/>
    <col min="15766" max="15871" width="6.75" style="12" hidden="1" customWidth="1"/>
    <col min="15872" max="16017" width="7" style="12"/>
    <col min="16018" max="16018" width="35.875" style="12" customWidth="1"/>
    <col min="16019" max="16019" width="12" style="12" customWidth="1"/>
    <col min="16020" max="16020" width="12.25" style="12" customWidth="1"/>
    <col min="16021" max="16021" width="9.625" style="12" customWidth="1"/>
    <col min="16022" max="16127" width="6.75" style="12" hidden="1" customWidth="1"/>
    <col min="16128" max="16381" width="7" style="12"/>
    <col min="16382" max="16384" width="7" style="12" customWidth="1"/>
  </cols>
  <sheetData>
    <row r="1" spans="1:6" ht="19.5" customHeight="1">
      <c r="A1" s="14" t="s">
        <v>1455</v>
      </c>
    </row>
    <row r="2" spans="1:6" ht="28.5" customHeight="1">
      <c r="A2" s="301" t="s">
        <v>1456</v>
      </c>
      <c r="B2" s="301"/>
      <c r="C2" s="301"/>
      <c r="D2" s="301"/>
      <c r="E2" s="301"/>
      <c r="F2" s="301"/>
    </row>
    <row r="3" spans="1:6" ht="19.5" customHeight="1">
      <c r="A3" s="55"/>
      <c r="B3" s="56"/>
      <c r="C3" s="57" t="s">
        <v>32</v>
      </c>
      <c r="E3" s="58"/>
      <c r="F3" s="59" t="s">
        <v>1422</v>
      </c>
    </row>
    <row r="4" spans="1:6" ht="36" customHeight="1">
      <c r="A4" s="232" t="s">
        <v>1533</v>
      </c>
      <c r="B4" s="233" t="s">
        <v>1534</v>
      </c>
      <c r="C4" s="233" t="s">
        <v>4</v>
      </c>
      <c r="D4" s="234" t="s">
        <v>1535</v>
      </c>
      <c r="E4" s="233" t="s">
        <v>1536</v>
      </c>
      <c r="F4" s="233" t="s">
        <v>1537</v>
      </c>
    </row>
    <row r="5" spans="1:6" ht="18" customHeight="1">
      <c r="A5" s="61" t="s">
        <v>1457</v>
      </c>
      <c r="B5" s="62"/>
      <c r="C5" s="62"/>
      <c r="D5" s="63"/>
      <c r="E5" s="62"/>
      <c r="F5" s="62"/>
    </row>
    <row r="6" spans="1:6" ht="18" customHeight="1">
      <c r="A6" s="61" t="s">
        <v>1458</v>
      </c>
      <c r="B6" s="64"/>
      <c r="C6" s="64"/>
      <c r="D6" s="65"/>
      <c r="E6" s="66"/>
      <c r="F6" s="66"/>
    </row>
    <row r="7" spans="1:6" ht="18" customHeight="1">
      <c r="A7" s="61" t="s">
        <v>1459</v>
      </c>
      <c r="B7" s="64"/>
      <c r="C7" s="64"/>
      <c r="D7" s="65"/>
      <c r="E7" s="66"/>
      <c r="F7" s="66"/>
    </row>
    <row r="8" spans="1:6" ht="18" customHeight="1">
      <c r="A8" s="61" t="s">
        <v>1460</v>
      </c>
      <c r="B8" s="64"/>
      <c r="C8" s="64"/>
      <c r="D8" s="65"/>
      <c r="E8" s="66"/>
      <c r="F8" s="66"/>
    </row>
    <row r="9" spans="1:6" ht="18" customHeight="1">
      <c r="A9" s="61" t="s">
        <v>1461</v>
      </c>
      <c r="B9" s="64"/>
      <c r="C9" s="64"/>
      <c r="D9" s="65"/>
      <c r="E9" s="66"/>
      <c r="F9" s="66"/>
    </row>
    <row r="10" spans="1:6" ht="18" customHeight="1">
      <c r="A10" s="61" t="s">
        <v>1462</v>
      </c>
      <c r="B10" s="67"/>
      <c r="C10" s="67"/>
      <c r="D10" s="67"/>
      <c r="E10" s="67"/>
      <c r="F10" s="67"/>
    </row>
    <row r="11" spans="1:6" ht="18" customHeight="1">
      <c r="A11" s="66" t="s">
        <v>1463</v>
      </c>
      <c r="B11" s="67"/>
      <c r="C11" s="67"/>
      <c r="D11" s="67"/>
      <c r="E11" s="67"/>
      <c r="F11" s="67"/>
    </row>
    <row r="12" spans="1:6" ht="18" customHeight="1">
      <c r="A12" s="66" t="s">
        <v>1464</v>
      </c>
      <c r="B12" s="67"/>
      <c r="C12" s="67"/>
      <c r="D12" s="67"/>
      <c r="E12" s="67"/>
      <c r="F12" s="67"/>
    </row>
    <row r="13" spans="1:6" ht="15.75" customHeight="1">
      <c r="A13" s="66" t="s">
        <v>1462</v>
      </c>
      <c r="B13" s="67"/>
      <c r="C13" s="67"/>
      <c r="D13" s="67"/>
      <c r="E13" s="67"/>
      <c r="F13" s="67"/>
    </row>
    <row r="14" spans="1:6" ht="15.75" customHeight="1">
      <c r="A14" s="66" t="s">
        <v>1465</v>
      </c>
      <c r="B14" s="67"/>
      <c r="C14" s="67"/>
      <c r="D14" s="67"/>
      <c r="E14" s="67"/>
      <c r="F14" s="67"/>
    </row>
    <row r="15" spans="1:6" ht="15.75" customHeight="1">
      <c r="A15" s="66" t="s">
        <v>1466</v>
      </c>
      <c r="B15" s="67"/>
      <c r="C15" s="67"/>
      <c r="D15" s="67"/>
      <c r="E15" s="67"/>
      <c r="F15" s="67"/>
    </row>
    <row r="16" spans="1:6" ht="15.75" customHeight="1">
      <c r="A16" s="66" t="s">
        <v>1467</v>
      </c>
      <c r="B16" s="67"/>
      <c r="C16" s="67"/>
      <c r="D16" s="67"/>
      <c r="E16" s="67"/>
      <c r="F16" s="67"/>
    </row>
    <row r="17" spans="1:6" ht="15.75" customHeight="1">
      <c r="A17" s="66" t="s">
        <v>1468</v>
      </c>
      <c r="B17" s="67"/>
      <c r="C17" s="67"/>
      <c r="D17" s="67"/>
      <c r="E17" s="67"/>
      <c r="F17" s="67"/>
    </row>
    <row r="18" spans="1:6" ht="15.75" customHeight="1">
      <c r="A18" s="66" t="s">
        <v>1462</v>
      </c>
      <c r="B18" s="67"/>
      <c r="C18" s="67"/>
      <c r="D18" s="67"/>
      <c r="E18" s="67"/>
      <c r="F18" s="67"/>
    </row>
    <row r="19" spans="1:6" ht="15.75" customHeight="1">
      <c r="A19" s="66" t="s">
        <v>1469</v>
      </c>
      <c r="B19" s="67"/>
      <c r="C19" s="67"/>
      <c r="D19" s="67"/>
      <c r="E19" s="67"/>
      <c r="F19" s="67"/>
    </row>
    <row r="20" spans="1:6" ht="15.75" customHeight="1">
      <c r="A20" s="66" t="s">
        <v>1470</v>
      </c>
      <c r="B20" s="67"/>
      <c r="C20" s="67"/>
      <c r="D20" s="67"/>
      <c r="E20" s="67"/>
      <c r="F20" s="67"/>
    </row>
    <row r="21" spans="1:6" ht="17.25" customHeight="1">
      <c r="A21" s="60" t="s">
        <v>1471</v>
      </c>
      <c r="B21" s="67"/>
      <c r="C21" s="67"/>
      <c r="D21" s="67"/>
      <c r="E21" s="67"/>
      <c r="F21" s="67"/>
    </row>
    <row r="22" spans="1:6" ht="19.5" customHeight="1">
      <c r="A22" s="68" t="s">
        <v>1472</v>
      </c>
      <c r="B22" s="67"/>
      <c r="C22" s="67"/>
      <c r="D22" s="67"/>
      <c r="E22" s="67"/>
      <c r="F22" s="67"/>
    </row>
    <row r="23" spans="1:6" ht="19.5" customHeight="1">
      <c r="A23" s="69" t="s">
        <v>1473</v>
      </c>
      <c r="B23" s="67"/>
      <c r="C23" s="67"/>
      <c r="D23" s="67"/>
      <c r="E23" s="67"/>
      <c r="F23" s="67"/>
    </row>
    <row r="24" spans="1:6" ht="19.5" customHeight="1">
      <c r="A24" s="70" t="s">
        <v>1474</v>
      </c>
      <c r="B24" s="67"/>
      <c r="C24" s="67"/>
      <c r="D24" s="67"/>
      <c r="E24" s="67"/>
      <c r="F24" s="67"/>
    </row>
    <row r="25" spans="1:6" ht="19.5" customHeight="1">
      <c r="A25" s="71" t="s">
        <v>1475</v>
      </c>
      <c r="B25" s="67"/>
      <c r="C25" s="67"/>
      <c r="D25" s="67"/>
      <c r="E25" s="67"/>
      <c r="F25" s="67"/>
    </row>
    <row r="26" spans="1:6" ht="19.5" customHeight="1">
      <c r="A26" s="71" t="s">
        <v>1476</v>
      </c>
      <c r="B26" s="67"/>
      <c r="C26" s="67"/>
      <c r="D26" s="67"/>
      <c r="E26" s="67"/>
      <c r="F26" s="67"/>
    </row>
    <row r="27" spans="1:6" ht="18" customHeight="1">
      <c r="A27" s="60" t="s">
        <v>1477</v>
      </c>
      <c r="B27" s="67"/>
      <c r="C27" s="67"/>
      <c r="D27" s="67"/>
      <c r="E27" s="67"/>
      <c r="F27" s="67"/>
    </row>
    <row r="28" spans="1:6" ht="19.5" customHeight="1">
      <c r="A28" t="s">
        <v>1478</v>
      </c>
    </row>
  </sheetData>
  <mergeCells count="1">
    <mergeCell ref="A2:F2"/>
  </mergeCells>
  <phoneticPr fontId="7" type="noConversion"/>
  <printOptions horizontalCentered="1"/>
  <pageMargins left="0.70866141732283505" right="0.70866141732283505" top="0.35433070866141703" bottom="0.31496062992126" header="0.31496062992126" footer="0.3149606299212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Zeros="0" workbookViewId="0">
      <selection activeCell="C13" sqref="C13"/>
    </sheetView>
  </sheetViews>
  <sheetFormatPr defaultColWidth="9" defaultRowHeight="14.25"/>
  <cols>
    <col min="1" max="1" width="36.5" customWidth="1"/>
    <col min="2" max="2" width="16.625" customWidth="1"/>
    <col min="3" max="3" width="17.5" customWidth="1"/>
    <col min="4" max="4" width="15" customWidth="1"/>
    <col min="5" max="5" width="17.125" customWidth="1"/>
    <col min="6" max="6" width="13.375" customWidth="1"/>
    <col min="7" max="7" width="14.5" customWidth="1"/>
    <col min="8" max="8" width="12.125" customWidth="1"/>
    <col min="9" max="9" width="12.375" customWidth="1"/>
    <col min="10" max="10" width="11.5" customWidth="1"/>
    <col min="11" max="11" width="12.625"/>
    <col min="13" max="16" width="12.625"/>
    <col min="18" max="18" width="10.375"/>
    <col min="19" max="19" width="11.5"/>
  </cols>
  <sheetData>
    <row r="1" spans="1:10">
      <c r="A1" t="s">
        <v>1479</v>
      </c>
    </row>
    <row r="2" spans="1:10" ht="51" customHeight="1">
      <c r="A2" s="302" t="s">
        <v>1539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20.100000000000001" customHeight="1">
      <c r="J3" s="245" t="s">
        <v>48</v>
      </c>
    </row>
    <row r="4" spans="1:10" ht="30" customHeight="1">
      <c r="A4" s="235" t="s">
        <v>1538</v>
      </c>
      <c r="B4" s="236" t="s">
        <v>1080</v>
      </c>
      <c r="C4" s="237" t="s">
        <v>1480</v>
      </c>
      <c r="D4" s="237" t="s">
        <v>1481</v>
      </c>
      <c r="E4" s="238" t="s">
        <v>1482</v>
      </c>
      <c r="F4" s="239" t="s">
        <v>1483</v>
      </c>
      <c r="G4" s="239" t="s">
        <v>1484</v>
      </c>
      <c r="H4" s="239" t="s">
        <v>1485</v>
      </c>
      <c r="I4" s="236" t="s">
        <v>1486</v>
      </c>
      <c r="J4" s="237" t="s">
        <v>1487</v>
      </c>
    </row>
    <row r="5" spans="1:10" ht="21.95" customHeight="1">
      <c r="A5" s="46" t="s">
        <v>1488</v>
      </c>
      <c r="B5" s="47">
        <v>105588.336042</v>
      </c>
      <c r="C5" s="48">
        <v>0</v>
      </c>
      <c r="D5" s="48">
        <v>16702.891088</v>
      </c>
      <c r="E5" s="47">
        <v>30580.492303999999</v>
      </c>
      <c r="F5" s="47">
        <v>8264.2162829999997</v>
      </c>
      <c r="G5" s="47">
        <v>49475</v>
      </c>
      <c r="H5" s="47">
        <v>0</v>
      </c>
      <c r="I5" s="51">
        <v>322</v>
      </c>
      <c r="J5" s="52">
        <v>243.736367</v>
      </c>
    </row>
    <row r="6" spans="1:10" ht="21.95" customHeight="1">
      <c r="A6" s="31" t="s">
        <v>1489</v>
      </c>
      <c r="B6" s="47">
        <v>47871.998621999999</v>
      </c>
      <c r="C6" s="47">
        <v>0</v>
      </c>
      <c r="D6" s="47">
        <v>2588.5126759999998</v>
      </c>
      <c r="E6" s="47">
        <v>21972.492303999999</v>
      </c>
      <c r="F6" s="47">
        <v>8162.9593379999997</v>
      </c>
      <c r="G6" s="47">
        <v>14630</v>
      </c>
      <c r="H6" s="47">
        <v>0</v>
      </c>
      <c r="I6" s="51">
        <v>275</v>
      </c>
      <c r="J6" s="52">
        <v>243.03430399999999</v>
      </c>
    </row>
    <row r="7" spans="1:10" ht="21.95" customHeight="1">
      <c r="A7" s="31" t="s">
        <v>1490</v>
      </c>
      <c r="B7" s="47">
        <v>414.07441999999998</v>
      </c>
      <c r="C7" s="47">
        <v>0</v>
      </c>
      <c r="D7" s="47">
        <v>60.115411999999999</v>
      </c>
      <c r="E7" s="47">
        <v>8</v>
      </c>
      <c r="F7" s="47">
        <v>41.256945000000002</v>
      </c>
      <c r="G7" s="47">
        <v>265</v>
      </c>
      <c r="H7" s="47">
        <v>0</v>
      </c>
      <c r="I7" s="51">
        <v>39</v>
      </c>
      <c r="J7" s="52">
        <v>0.70206299999999999</v>
      </c>
    </row>
    <row r="8" spans="1:10" ht="21.95" customHeight="1">
      <c r="A8" s="49" t="s">
        <v>1491</v>
      </c>
      <c r="B8" s="47">
        <v>57267.106845000002</v>
      </c>
      <c r="C8" s="47">
        <v>0</v>
      </c>
      <c r="D8" s="47">
        <v>14027.106845</v>
      </c>
      <c r="E8" s="47">
        <v>8600</v>
      </c>
      <c r="F8" s="47">
        <v>60</v>
      </c>
      <c r="G8" s="47">
        <v>34580</v>
      </c>
      <c r="H8" s="47">
        <v>0</v>
      </c>
      <c r="I8" s="51">
        <v>0</v>
      </c>
      <c r="J8" s="53">
        <v>0</v>
      </c>
    </row>
    <row r="9" spans="1:10" ht="21.95" customHeight="1">
      <c r="A9" s="49" t="s">
        <v>1492</v>
      </c>
      <c r="B9" s="47">
        <v>13.059308</v>
      </c>
      <c r="C9" s="47">
        <v>0</v>
      </c>
      <c r="D9" s="47">
        <v>13.059308</v>
      </c>
      <c r="E9" s="47">
        <v>0</v>
      </c>
      <c r="F9" s="47">
        <v>0</v>
      </c>
      <c r="G9" s="47">
        <v>0</v>
      </c>
      <c r="H9" s="47">
        <v>0</v>
      </c>
      <c r="I9" s="51">
        <v>0</v>
      </c>
      <c r="J9" s="53">
        <v>0</v>
      </c>
    </row>
    <row r="10" spans="1:10" ht="21.95" customHeight="1">
      <c r="A10" s="49" t="s">
        <v>1493</v>
      </c>
      <c r="B10" s="47">
        <v>22.096847</v>
      </c>
      <c r="C10" s="47">
        <v>0</v>
      </c>
      <c r="D10" s="47">
        <v>14.096847</v>
      </c>
      <c r="E10" s="47">
        <v>0</v>
      </c>
      <c r="F10" s="47">
        <v>0</v>
      </c>
      <c r="G10" s="47">
        <v>0</v>
      </c>
      <c r="H10" s="47">
        <v>0</v>
      </c>
      <c r="I10" s="47">
        <v>8</v>
      </c>
      <c r="J10" s="47">
        <v>0</v>
      </c>
    </row>
    <row r="11" spans="1:10" ht="21.95" customHeight="1">
      <c r="A11" s="49" t="s">
        <v>1494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</row>
    <row r="12" spans="1:10" ht="21.95" customHeight="1">
      <c r="A12" s="49" t="s">
        <v>1495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54">
        <v>0</v>
      </c>
    </row>
    <row r="13" spans="1:10" ht="21.95" customHeight="1">
      <c r="A13" s="29" t="s">
        <v>1496</v>
      </c>
      <c r="B13" s="47">
        <v>54889</v>
      </c>
      <c r="C13" s="47">
        <v>0</v>
      </c>
      <c r="D13" s="47">
        <v>31145</v>
      </c>
      <c r="E13" s="47">
        <v>1</v>
      </c>
      <c r="F13" s="47">
        <v>3191</v>
      </c>
      <c r="G13" s="47">
        <v>16567</v>
      </c>
      <c r="H13" s="47">
        <v>0</v>
      </c>
      <c r="I13" s="51">
        <v>3658</v>
      </c>
      <c r="J13" s="52">
        <v>327</v>
      </c>
    </row>
    <row r="14" spans="1:10" ht="21.95" customHeight="1">
      <c r="A14" s="50" t="s">
        <v>1497</v>
      </c>
      <c r="B14" s="47">
        <f>SUM(B5,B13)</f>
        <v>160477.33604200001</v>
      </c>
      <c r="C14" s="47">
        <f t="shared" ref="C14:J14" si="0">SUM(C5,C13)</f>
        <v>0</v>
      </c>
      <c r="D14" s="47">
        <f t="shared" si="0"/>
        <v>47847.891087999997</v>
      </c>
      <c r="E14" s="47">
        <f t="shared" si="0"/>
        <v>30581.492303999999</v>
      </c>
      <c r="F14" s="47">
        <f t="shared" si="0"/>
        <v>11455.216283</v>
      </c>
      <c r="G14" s="47">
        <f t="shared" si="0"/>
        <v>66042</v>
      </c>
      <c r="H14" s="47">
        <f t="shared" si="0"/>
        <v>0</v>
      </c>
      <c r="I14" s="47">
        <f t="shared" si="0"/>
        <v>3980</v>
      </c>
      <c r="J14" s="47">
        <f t="shared" si="0"/>
        <v>570.73636699999997</v>
      </c>
    </row>
  </sheetData>
  <mergeCells count="1">
    <mergeCell ref="A2:J2"/>
  </mergeCells>
  <phoneticPr fontId="7" type="noConversion"/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D9" sqref="D9"/>
    </sheetView>
  </sheetViews>
  <sheetFormatPr defaultColWidth="9" defaultRowHeight="14.25"/>
  <cols>
    <col min="1" max="1" width="37.5" customWidth="1"/>
    <col min="2" max="2" width="12.75" customWidth="1"/>
    <col min="3" max="3" width="13.875" customWidth="1"/>
    <col min="4" max="4" width="15.75" customWidth="1"/>
    <col min="5" max="5" width="16.5" customWidth="1"/>
    <col min="6" max="6" width="12.875" customWidth="1"/>
    <col min="7" max="7" width="15.375" customWidth="1"/>
    <col min="8" max="8" width="10.5" customWidth="1"/>
    <col min="9" max="9" width="12" customWidth="1"/>
    <col min="10" max="10" width="11.5"/>
    <col min="11" max="11" width="12.625"/>
    <col min="13" max="16" width="12.625"/>
    <col min="18" max="18" width="12.625"/>
    <col min="19" max="19" width="11.5"/>
  </cols>
  <sheetData>
    <row r="1" spans="1:11">
      <c r="A1" t="s">
        <v>1498</v>
      </c>
    </row>
    <row r="2" spans="1:11" ht="51" customHeight="1">
      <c r="A2" s="303" t="s">
        <v>1540</v>
      </c>
      <c r="B2" s="304"/>
      <c r="C2" s="304"/>
      <c r="D2" s="305"/>
      <c r="E2" s="304"/>
      <c r="F2" s="304"/>
      <c r="G2" s="304"/>
      <c r="H2" s="304"/>
      <c r="I2" s="304"/>
      <c r="J2" s="304"/>
    </row>
    <row r="3" spans="1:11" ht="20.100000000000001" customHeight="1">
      <c r="A3" s="25"/>
      <c r="B3" s="26"/>
      <c r="C3" s="27"/>
      <c r="D3" s="28"/>
      <c r="E3" s="26"/>
      <c r="F3" s="26"/>
      <c r="G3" s="26"/>
      <c r="H3" s="26"/>
      <c r="I3" s="26"/>
      <c r="J3" s="240" t="s">
        <v>48</v>
      </c>
    </row>
    <row r="4" spans="1:11" ht="32.1" customHeight="1">
      <c r="A4" s="235" t="s">
        <v>1538</v>
      </c>
      <c r="B4" s="236" t="s">
        <v>1080</v>
      </c>
      <c r="C4" s="237" t="s">
        <v>1480</v>
      </c>
      <c r="D4" s="237" t="s">
        <v>1481</v>
      </c>
      <c r="E4" s="238" t="s">
        <v>1482</v>
      </c>
      <c r="F4" s="239" t="s">
        <v>1483</v>
      </c>
      <c r="G4" s="239" t="s">
        <v>1484</v>
      </c>
      <c r="H4" s="239" t="s">
        <v>1485</v>
      </c>
      <c r="I4" s="236" t="s">
        <v>1486</v>
      </c>
      <c r="J4" s="237" t="s">
        <v>1487</v>
      </c>
      <c r="K4" s="241"/>
    </row>
    <row r="5" spans="1:11" ht="21.95" customHeight="1">
      <c r="A5" s="29" t="s">
        <v>1499</v>
      </c>
      <c r="B5" s="30">
        <v>100787</v>
      </c>
      <c r="C5" s="30"/>
      <c r="D5" s="30">
        <v>14243.234735</v>
      </c>
      <c r="E5" s="30">
        <v>30574.999788000001</v>
      </c>
      <c r="F5" s="30">
        <v>8165.2246510000004</v>
      </c>
      <c r="G5" s="30">
        <v>47454.22597</v>
      </c>
      <c r="H5" s="30"/>
      <c r="I5" s="41">
        <v>107.7734</v>
      </c>
      <c r="J5" s="35">
        <v>242.270287</v>
      </c>
    </row>
    <row r="6" spans="1:11" ht="21.95" customHeight="1">
      <c r="A6" s="31" t="s">
        <v>1500</v>
      </c>
      <c r="B6" s="30">
        <v>97424.030035999996</v>
      </c>
      <c r="C6" s="30"/>
      <c r="D6" s="30">
        <v>14238.185939999999</v>
      </c>
      <c r="E6" s="30">
        <v>30574.999788000001</v>
      </c>
      <c r="F6" s="30">
        <v>8165.2246510000004</v>
      </c>
      <c r="G6" s="30">
        <v>44129.22597</v>
      </c>
      <c r="H6" s="30"/>
      <c r="I6" s="41">
        <v>74.123400000000004</v>
      </c>
      <c r="J6" s="35">
        <v>242.270287</v>
      </c>
    </row>
    <row r="7" spans="1:11" ht="21.95" customHeight="1">
      <c r="A7" s="31" t="s">
        <v>1501</v>
      </c>
      <c r="B7" s="30"/>
      <c r="C7" s="30"/>
      <c r="D7" s="30"/>
      <c r="E7" s="30"/>
      <c r="F7" s="30"/>
      <c r="G7" s="30"/>
      <c r="H7" s="30"/>
      <c r="I7" s="41"/>
      <c r="J7" s="42"/>
    </row>
    <row r="8" spans="1:11" ht="21.95" customHeight="1">
      <c r="A8" s="32" t="s">
        <v>1502</v>
      </c>
      <c r="B8" s="33">
        <v>5.0487950000000001</v>
      </c>
      <c r="C8" s="30"/>
      <c r="D8" s="30">
        <v>5.0487950000000001</v>
      </c>
      <c r="E8" s="30"/>
      <c r="F8" s="30"/>
      <c r="G8" s="30"/>
      <c r="H8" s="30"/>
      <c r="I8" s="30"/>
      <c r="J8" s="30"/>
    </row>
    <row r="9" spans="1:11" ht="21.95" customHeight="1">
      <c r="A9" s="34" t="s">
        <v>1503</v>
      </c>
      <c r="B9" s="35"/>
      <c r="C9" s="36"/>
      <c r="D9" s="30"/>
      <c r="E9" s="30"/>
      <c r="F9" s="30"/>
      <c r="G9" s="30"/>
      <c r="H9" s="30"/>
      <c r="I9" s="30"/>
      <c r="J9" s="30"/>
    </row>
    <row r="10" spans="1:11" ht="21.95" customHeight="1">
      <c r="A10" s="34" t="s">
        <v>1504</v>
      </c>
      <c r="B10" s="35"/>
      <c r="C10" s="36"/>
      <c r="D10" s="30"/>
      <c r="E10" s="30"/>
      <c r="F10" s="30"/>
      <c r="G10" s="30"/>
      <c r="H10" s="30"/>
      <c r="I10" s="30"/>
      <c r="J10" s="43"/>
    </row>
    <row r="11" spans="1:11" ht="21.95" customHeight="1">
      <c r="A11" s="37" t="s">
        <v>1505</v>
      </c>
      <c r="B11" s="38">
        <v>59689.761696000001</v>
      </c>
      <c r="C11" s="33"/>
      <c r="D11" s="33">
        <v>33604.538998000004</v>
      </c>
      <c r="E11" s="33">
        <v>6</v>
      </c>
      <c r="F11" s="33">
        <v>3289.8537780000001</v>
      </c>
      <c r="G11" s="33">
        <v>18587.937183999999</v>
      </c>
      <c r="H11" s="33"/>
      <c r="I11" s="44">
        <v>3871.8981119999999</v>
      </c>
      <c r="J11" s="45">
        <v>328.73425300000002</v>
      </c>
    </row>
    <row r="12" spans="1:11" ht="27" customHeight="1">
      <c r="A12" s="39" t="s">
        <v>1080</v>
      </c>
      <c r="B12" s="40">
        <f>B5+B11</f>
        <v>160476.761696</v>
      </c>
      <c r="C12" s="40"/>
      <c r="D12" s="40">
        <f t="shared" ref="D12:J12" si="0">D5+D11</f>
        <v>47847.773733000002</v>
      </c>
      <c r="E12" s="40">
        <f t="shared" si="0"/>
        <v>30580.999788000001</v>
      </c>
      <c r="F12" s="40">
        <f t="shared" si="0"/>
        <v>11455.078428999999</v>
      </c>
      <c r="G12" s="40">
        <f t="shared" si="0"/>
        <v>66042.163153999994</v>
      </c>
      <c r="H12" s="40"/>
      <c r="I12" s="40">
        <f t="shared" si="0"/>
        <v>3979.6715119999999</v>
      </c>
      <c r="J12" s="40">
        <f t="shared" si="0"/>
        <v>571.00454000000002</v>
      </c>
    </row>
  </sheetData>
  <mergeCells count="1">
    <mergeCell ref="A2:J2"/>
  </mergeCells>
  <phoneticPr fontId="7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>
      <selection activeCell="A13" sqref="A13:B13"/>
    </sheetView>
  </sheetViews>
  <sheetFormatPr defaultColWidth="6.75" defaultRowHeight="12.75" customHeight="1"/>
  <cols>
    <col min="1" max="1" width="55.5" style="12" customWidth="1"/>
    <col min="2" max="2" width="21.625" style="13" customWidth="1"/>
    <col min="3" max="3" width="9" style="12" customWidth="1"/>
    <col min="4" max="16384" width="6.75" style="12"/>
  </cols>
  <sheetData>
    <row r="1" spans="1:6" ht="19.5" customHeight="1">
      <c r="A1" s="22" t="s">
        <v>1506</v>
      </c>
      <c r="B1" s="23"/>
    </row>
    <row r="2" spans="1:6" ht="31.5" customHeight="1">
      <c r="A2" s="306" t="s">
        <v>1507</v>
      </c>
      <c r="B2" s="307"/>
      <c r="C2" s="15"/>
    </row>
    <row r="3" spans="1:6" ht="19.5" customHeight="1">
      <c r="A3" s="24"/>
      <c r="B3" s="242" t="s">
        <v>1530</v>
      </c>
    </row>
    <row r="4" spans="1:6" ht="36" customHeight="1">
      <c r="A4" s="224" t="s">
        <v>1508</v>
      </c>
      <c r="B4" s="225" t="s">
        <v>1509</v>
      </c>
      <c r="C4" s="18"/>
    </row>
    <row r="5" spans="1:6" ht="19.5" customHeight="1">
      <c r="A5" s="19" t="s">
        <v>1510</v>
      </c>
      <c r="B5" s="20">
        <v>209688</v>
      </c>
      <c r="C5" s="18"/>
      <c r="D5" s="21"/>
      <c r="E5" s="21"/>
    </row>
    <row r="6" spans="1:6" ht="19.5" customHeight="1">
      <c r="A6" s="19" t="s">
        <v>1511</v>
      </c>
      <c r="B6" s="20">
        <v>209689</v>
      </c>
      <c r="C6" s="18"/>
      <c r="D6" s="21"/>
      <c r="E6" s="21"/>
    </row>
    <row r="7" spans="1:6" ht="19.5" customHeight="1">
      <c r="A7" s="19" t="s">
        <v>1512</v>
      </c>
      <c r="B7" s="20">
        <v>35358</v>
      </c>
      <c r="D7" s="21"/>
      <c r="E7" s="21"/>
    </row>
    <row r="8" spans="1:6" ht="19.5" customHeight="1">
      <c r="A8" s="19" t="s">
        <v>1513</v>
      </c>
      <c r="B8" s="20">
        <v>16758</v>
      </c>
      <c r="D8" s="21"/>
      <c r="E8" s="21"/>
      <c r="F8" s="21"/>
    </row>
    <row r="9" spans="1:6" ht="19.5" customHeight="1">
      <c r="A9" s="19" t="s">
        <v>1514</v>
      </c>
      <c r="B9" s="20">
        <v>6161</v>
      </c>
      <c r="D9" s="21"/>
      <c r="E9" s="21"/>
    </row>
    <row r="10" spans="1:6" ht="19.5" customHeight="1">
      <c r="A10" s="19" t="s">
        <v>1515</v>
      </c>
      <c r="B10" s="20">
        <v>18700</v>
      </c>
      <c r="D10" s="21"/>
      <c r="E10" s="21"/>
    </row>
    <row r="11" spans="1:6" ht="19.5" customHeight="1">
      <c r="A11" s="19" t="s">
        <v>1516</v>
      </c>
      <c r="B11" s="20">
        <v>6960</v>
      </c>
      <c r="D11" s="21"/>
      <c r="E11" s="21"/>
    </row>
    <row r="12" spans="1:6" ht="85.5" customHeight="1">
      <c r="A12" s="308" t="s">
        <v>1541</v>
      </c>
      <c r="B12" s="309"/>
    </row>
    <row r="13" spans="1:6" ht="56.25" customHeight="1">
      <c r="A13" s="315" t="s">
        <v>1542</v>
      </c>
      <c r="B13" s="316"/>
    </row>
  </sheetData>
  <sheetProtection formatCells="0" formatColumns="0" formatRows="0"/>
  <mergeCells count="3">
    <mergeCell ref="A2:B2"/>
    <mergeCell ref="A12:B12"/>
    <mergeCell ref="A13:B13"/>
  </mergeCells>
  <phoneticPr fontId="7" type="noConversion"/>
  <printOptions horizontalCentered="1"/>
  <pageMargins left="0.70866141732283505" right="0.70866141732283505" top="0.35433070866141703" bottom="0.31496062992126" header="0.31496062992126" footer="0.31496062992126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3"/>
  <sheetViews>
    <sheetView showGridLines="0" showZeros="0" tabSelected="1" workbookViewId="0">
      <selection activeCell="A13" sqref="A13:B13"/>
    </sheetView>
  </sheetViews>
  <sheetFormatPr defaultColWidth="6.75" defaultRowHeight="12.75" customHeight="1"/>
  <cols>
    <col min="1" max="1" width="55.5" style="12" customWidth="1"/>
    <col min="2" max="2" width="21.625" style="13" customWidth="1"/>
    <col min="3" max="3" width="9" style="12" customWidth="1"/>
    <col min="4" max="16383" width="6.75" style="12"/>
  </cols>
  <sheetData>
    <row r="1" spans="1:6" ht="19.5" customHeight="1">
      <c r="A1" s="14" t="s">
        <v>1517</v>
      </c>
    </row>
    <row r="2" spans="1:6" ht="31.5" customHeight="1">
      <c r="A2" s="310" t="s">
        <v>1518</v>
      </c>
      <c r="B2" s="311"/>
      <c r="C2" s="15"/>
    </row>
    <row r="3" spans="1:6" ht="19.5" customHeight="1">
      <c r="A3" s="16"/>
      <c r="B3" s="243" t="s">
        <v>1530</v>
      </c>
    </row>
    <row r="4" spans="1:6" ht="36" customHeight="1">
      <c r="A4" s="224" t="s">
        <v>1508</v>
      </c>
      <c r="B4" s="225" t="s">
        <v>1519</v>
      </c>
      <c r="C4" s="18"/>
    </row>
    <row r="5" spans="1:6" ht="19.5" customHeight="1">
      <c r="A5" s="19" t="s">
        <v>1510</v>
      </c>
      <c r="B5" s="20">
        <v>41380</v>
      </c>
      <c r="C5" s="18"/>
      <c r="D5" s="21"/>
      <c r="E5" s="21"/>
    </row>
    <row r="6" spans="1:6" ht="19.5" customHeight="1">
      <c r="A6" s="19" t="s">
        <v>1511</v>
      </c>
      <c r="B6" s="20">
        <v>41380</v>
      </c>
      <c r="C6" s="18"/>
      <c r="D6" s="21"/>
      <c r="E6" s="21"/>
    </row>
    <row r="7" spans="1:6" ht="19.5" customHeight="1">
      <c r="A7" s="19" t="s">
        <v>1512</v>
      </c>
      <c r="B7" s="20">
        <v>22230</v>
      </c>
      <c r="D7" s="21"/>
      <c r="E7" s="21"/>
    </row>
    <row r="8" spans="1:6" ht="19.5" customHeight="1">
      <c r="A8" s="19" t="s">
        <v>1513</v>
      </c>
      <c r="B8" s="20">
        <v>11130</v>
      </c>
      <c r="D8" s="21"/>
      <c r="E8" s="21"/>
      <c r="F8" s="21"/>
    </row>
    <row r="9" spans="1:6" ht="19.5" customHeight="1">
      <c r="A9" s="19" t="s">
        <v>1514</v>
      </c>
      <c r="B9" s="20">
        <v>964</v>
      </c>
      <c r="D9" s="21"/>
      <c r="E9" s="21"/>
    </row>
    <row r="10" spans="1:6" ht="19.5" customHeight="1">
      <c r="A10" s="19" t="s">
        <v>1515</v>
      </c>
      <c r="B10" s="20">
        <v>0</v>
      </c>
      <c r="D10" s="21"/>
      <c r="E10" s="21"/>
    </row>
    <row r="11" spans="1:6" ht="19.5" customHeight="1">
      <c r="A11" s="19" t="s">
        <v>1516</v>
      </c>
      <c r="B11" s="20">
        <v>0</v>
      </c>
      <c r="D11" s="21"/>
      <c r="E11" s="21"/>
    </row>
    <row r="12" spans="1:6" ht="84.75" customHeight="1">
      <c r="A12" s="308" t="s">
        <v>1543</v>
      </c>
      <c r="B12" s="309"/>
    </row>
    <row r="13" spans="1:6" ht="49.5" customHeight="1">
      <c r="A13" s="315" t="s">
        <v>1542</v>
      </c>
      <c r="B13" s="316"/>
    </row>
  </sheetData>
  <sheetProtection formatCells="0" formatColumns="0" formatRows="0"/>
  <mergeCells count="3">
    <mergeCell ref="A2:B2"/>
    <mergeCell ref="A12:B12"/>
    <mergeCell ref="A13:B13"/>
  </mergeCells>
  <phoneticPr fontId="7" type="noConversion"/>
  <printOptions horizontalCentered="1"/>
  <pageMargins left="0.70866141732283505" right="0.70866141732283505" top="0.35433070866141703" bottom="0.31496062992126" header="0.31496062992126" footer="0.31496062992126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7" sqref="B7"/>
    </sheetView>
  </sheetViews>
  <sheetFormatPr defaultColWidth="9" defaultRowHeight="14.25"/>
  <cols>
    <col min="1" max="1" width="37.75" style="2" customWidth="1"/>
    <col min="2" max="2" width="24.625" style="3" customWidth="1"/>
    <col min="3" max="16384" width="9" style="2"/>
  </cols>
  <sheetData>
    <row r="1" spans="1:5">
      <c r="A1" s="2" t="s">
        <v>1520</v>
      </c>
    </row>
    <row r="2" spans="1:5" ht="32.25" customHeight="1">
      <c r="A2" s="312" t="s">
        <v>1521</v>
      </c>
      <c r="B2" s="278"/>
    </row>
    <row r="3" spans="1:5" s="1" customFormat="1" ht="20.100000000000001" customHeight="1">
      <c r="A3" s="4"/>
      <c r="B3" s="244" t="s">
        <v>48</v>
      </c>
    </row>
    <row r="4" spans="1:5" ht="50.1" customHeight="1">
      <c r="A4" s="5" t="s">
        <v>49</v>
      </c>
      <c r="B4" s="6" t="s">
        <v>1446</v>
      </c>
    </row>
    <row r="5" spans="1:5" ht="50.1" customHeight="1">
      <c r="A5" s="5" t="s">
        <v>1080</v>
      </c>
      <c r="B5" s="7">
        <f>B6+B7+B8</f>
        <v>4142</v>
      </c>
    </row>
    <row r="6" spans="1:5" ht="50.1" customHeight="1">
      <c r="A6" s="8" t="s">
        <v>1522</v>
      </c>
      <c r="B6" s="7"/>
      <c r="E6" s="9"/>
    </row>
    <row r="7" spans="1:5" ht="50.1" customHeight="1">
      <c r="A7" s="8" t="s">
        <v>1523</v>
      </c>
      <c r="B7" s="7">
        <v>2130</v>
      </c>
    </row>
    <row r="8" spans="1:5" ht="50.1" customHeight="1">
      <c r="A8" s="8" t="s">
        <v>1524</v>
      </c>
      <c r="B8" s="7">
        <v>2012</v>
      </c>
    </row>
    <row r="9" spans="1:5" ht="50.1" customHeight="1">
      <c r="A9" s="10" t="s">
        <v>1525</v>
      </c>
      <c r="B9" s="7">
        <v>1750</v>
      </c>
    </row>
    <row r="10" spans="1:5" ht="50.1" customHeight="1">
      <c r="A10" s="11" t="s">
        <v>1526</v>
      </c>
      <c r="B10" s="7">
        <v>262</v>
      </c>
    </row>
    <row r="11" spans="1:5" ht="50.1" customHeight="1"/>
    <row r="12" spans="1:5" ht="150.94999999999999" customHeight="1">
      <c r="A12" s="313" t="s">
        <v>1527</v>
      </c>
      <c r="B12" s="314"/>
    </row>
  </sheetData>
  <mergeCells count="2">
    <mergeCell ref="A2:B2"/>
    <mergeCell ref="A12:B12"/>
  </mergeCells>
  <phoneticPr fontId="7" type="noConversion"/>
  <printOptions horizontalCentered="1" verticalCentered="1"/>
  <pageMargins left="0.55000000000000004" right="0.2" top="0.98" bottom="0.98" header="0.51" footer="0.51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2"/>
  <sheetViews>
    <sheetView showZeros="0" workbookViewId="0">
      <selection activeCell="A2" sqref="A2:D2"/>
    </sheetView>
  </sheetViews>
  <sheetFormatPr defaultColWidth="9" defaultRowHeight="14.25"/>
  <cols>
    <col min="1" max="1" width="46.25" customWidth="1"/>
    <col min="2" max="2" width="24" style="81" customWidth="1"/>
    <col min="3" max="3" width="14.625" style="81" customWidth="1"/>
    <col min="4" max="4" width="24.5" style="198" customWidth="1"/>
  </cols>
  <sheetData>
    <row r="1" spans="1:4">
      <c r="A1" s="141" t="s">
        <v>46</v>
      </c>
      <c r="B1" s="142"/>
      <c r="C1" s="142"/>
      <c r="D1" s="199"/>
    </row>
    <row r="2" spans="1:4" ht="27.95" customHeight="1">
      <c r="A2" s="256" t="s">
        <v>47</v>
      </c>
      <c r="B2" s="257"/>
      <c r="C2" s="257"/>
      <c r="D2" s="258"/>
    </row>
    <row r="3" spans="1:4">
      <c r="A3" s="72"/>
      <c r="B3" s="200"/>
      <c r="C3" s="200"/>
      <c r="D3" s="201" t="s">
        <v>48</v>
      </c>
    </row>
    <row r="4" spans="1:4" ht="23.1" customHeight="1">
      <c r="A4" s="74" t="s">
        <v>49</v>
      </c>
      <c r="B4" s="202" t="s">
        <v>50</v>
      </c>
      <c r="C4" s="202" t="s">
        <v>51</v>
      </c>
      <c r="D4" s="203" t="s">
        <v>52</v>
      </c>
    </row>
    <row r="5" spans="1:4" ht="15.75">
      <c r="A5" s="79" t="s">
        <v>53</v>
      </c>
      <c r="B5" s="40">
        <v>42522</v>
      </c>
      <c r="C5" s="40">
        <v>50230</v>
      </c>
      <c r="D5" s="89">
        <f t="shared" ref="D5:D67" si="0">IF(B5=0,,C5/B5)</f>
        <v>1.18127087154885</v>
      </c>
    </row>
    <row r="6" spans="1:4" ht="15.75">
      <c r="A6" s="76" t="s">
        <v>54</v>
      </c>
      <c r="B6" s="40">
        <v>848</v>
      </c>
      <c r="C6" s="40">
        <v>886</v>
      </c>
      <c r="D6" s="89">
        <f t="shared" si="0"/>
        <v>1.0448113207547201</v>
      </c>
    </row>
    <row r="7" spans="1:4" ht="15.75">
      <c r="A7" s="76" t="s">
        <v>55</v>
      </c>
      <c r="B7" s="40">
        <v>507</v>
      </c>
      <c r="C7" s="40">
        <v>521</v>
      </c>
      <c r="D7" s="89">
        <f t="shared" si="0"/>
        <v>1.0276134122288001</v>
      </c>
    </row>
    <row r="8" spans="1:4" ht="15.75">
      <c r="A8" s="76" t="s">
        <v>56</v>
      </c>
      <c r="B8" s="40">
        <v>51</v>
      </c>
      <c r="C8" s="40">
        <v>55</v>
      </c>
      <c r="D8" s="89">
        <f t="shared" si="0"/>
        <v>1.07843137254902</v>
      </c>
    </row>
    <row r="9" spans="1:4" ht="15.75">
      <c r="A9" s="76" t="s">
        <v>57</v>
      </c>
      <c r="B9" s="40"/>
      <c r="C9" s="40"/>
      <c r="D9" s="89"/>
    </row>
    <row r="10" spans="1:4" ht="15.75">
      <c r="A10" s="76" t="s">
        <v>58</v>
      </c>
      <c r="B10" s="40">
        <v>110</v>
      </c>
      <c r="C10" s="40">
        <v>122</v>
      </c>
      <c r="D10" s="89">
        <f t="shared" si="0"/>
        <v>1.10909090909091</v>
      </c>
    </row>
    <row r="11" spans="1:4" ht="15.75">
      <c r="A11" s="76" t="s">
        <v>59</v>
      </c>
      <c r="B11" s="40"/>
      <c r="C11" s="40"/>
      <c r="D11" s="89"/>
    </row>
    <row r="12" spans="1:4" ht="15.75">
      <c r="A12" s="76" t="s">
        <v>60</v>
      </c>
      <c r="B12" s="40">
        <v>10</v>
      </c>
      <c r="C12" s="40">
        <v>10</v>
      </c>
      <c r="D12" s="89">
        <f t="shared" si="0"/>
        <v>1</v>
      </c>
    </row>
    <row r="13" spans="1:4" ht="15.75">
      <c r="A13" s="76" t="s">
        <v>61</v>
      </c>
      <c r="B13" s="40"/>
      <c r="C13" s="40"/>
      <c r="D13" s="89"/>
    </row>
    <row r="14" spans="1:4" ht="15.75">
      <c r="A14" s="76" t="s">
        <v>62</v>
      </c>
      <c r="B14" s="40">
        <v>36</v>
      </c>
      <c r="C14" s="40">
        <v>38</v>
      </c>
      <c r="D14" s="89">
        <f t="shared" si="0"/>
        <v>1.05555555555556</v>
      </c>
    </row>
    <row r="15" spans="1:4" ht="15.75">
      <c r="A15" s="76" t="s">
        <v>63</v>
      </c>
      <c r="B15" s="40">
        <v>5</v>
      </c>
      <c r="C15" s="40">
        <v>5</v>
      </c>
      <c r="D15" s="89">
        <f t="shared" si="0"/>
        <v>1</v>
      </c>
    </row>
    <row r="16" spans="1:4" ht="15.75">
      <c r="A16" s="76" t="s">
        <v>64</v>
      </c>
      <c r="B16" s="40"/>
      <c r="C16" s="40"/>
      <c r="D16" s="89"/>
    </row>
    <row r="17" spans="1:4" ht="15.75">
      <c r="A17" s="76" t="s">
        <v>65</v>
      </c>
      <c r="B17" s="40">
        <v>129</v>
      </c>
      <c r="C17" s="40">
        <v>135</v>
      </c>
      <c r="D17" s="89">
        <f t="shared" si="0"/>
        <v>1.0465116279069799</v>
      </c>
    </row>
    <row r="18" spans="1:4" ht="15.75">
      <c r="A18" s="76" t="s">
        <v>66</v>
      </c>
      <c r="B18" s="40">
        <v>558</v>
      </c>
      <c r="C18" s="40">
        <v>585</v>
      </c>
      <c r="D18" s="89">
        <f t="shared" si="0"/>
        <v>1.04838709677419</v>
      </c>
    </row>
    <row r="19" spans="1:4" ht="15.75">
      <c r="A19" s="76" t="s">
        <v>55</v>
      </c>
      <c r="B19" s="40">
        <v>265</v>
      </c>
      <c r="C19" s="40">
        <v>270</v>
      </c>
      <c r="D19" s="89">
        <f t="shared" si="0"/>
        <v>1.0188679245283001</v>
      </c>
    </row>
    <row r="20" spans="1:4" ht="15.75">
      <c r="A20" s="76" t="s">
        <v>56</v>
      </c>
      <c r="B20" s="40">
        <v>53</v>
      </c>
      <c r="C20" s="40">
        <v>55</v>
      </c>
      <c r="D20" s="89">
        <f t="shared" si="0"/>
        <v>1.0377358490566</v>
      </c>
    </row>
    <row r="21" spans="1:4" ht="15.75">
      <c r="A21" s="76" t="s">
        <v>57</v>
      </c>
      <c r="B21" s="40"/>
      <c r="C21" s="40"/>
      <c r="D21" s="89"/>
    </row>
    <row r="22" spans="1:4" ht="15.75">
      <c r="A22" s="76" t="s">
        <v>67</v>
      </c>
      <c r="B22" s="40">
        <v>96</v>
      </c>
      <c r="C22" s="40">
        <v>100</v>
      </c>
      <c r="D22" s="89">
        <f t="shared" si="0"/>
        <v>1.0416666666666701</v>
      </c>
    </row>
    <row r="23" spans="1:4" ht="15.75">
      <c r="A23" s="76" t="s">
        <v>68</v>
      </c>
      <c r="B23" s="40">
        <v>12</v>
      </c>
      <c r="C23" s="40">
        <v>20</v>
      </c>
      <c r="D23" s="89">
        <f t="shared" si="0"/>
        <v>1.6666666666666701</v>
      </c>
    </row>
    <row r="24" spans="1:4" ht="15.75">
      <c r="A24" s="76" t="s">
        <v>69</v>
      </c>
      <c r="B24" s="40">
        <v>29</v>
      </c>
      <c r="C24" s="40">
        <v>30</v>
      </c>
      <c r="D24" s="89">
        <f t="shared" si="0"/>
        <v>1.0344827586206899</v>
      </c>
    </row>
    <row r="25" spans="1:4" ht="15.75">
      <c r="A25" s="76" t="s">
        <v>64</v>
      </c>
      <c r="B25" s="40"/>
      <c r="C25" s="40"/>
      <c r="D25" s="89"/>
    </row>
    <row r="26" spans="1:4" ht="15.75">
      <c r="A26" s="76" t="s">
        <v>70</v>
      </c>
      <c r="B26" s="40">
        <v>103</v>
      </c>
      <c r="C26" s="40">
        <v>110</v>
      </c>
      <c r="D26" s="89">
        <f t="shared" si="0"/>
        <v>1.0679611650485401</v>
      </c>
    </row>
    <row r="27" spans="1:4" ht="15.75">
      <c r="A27" s="76" t="s">
        <v>71</v>
      </c>
      <c r="B27" s="40">
        <v>23299</v>
      </c>
      <c r="C27" s="40">
        <v>28398</v>
      </c>
      <c r="D27" s="89">
        <f t="shared" si="0"/>
        <v>1.2188505944461101</v>
      </c>
    </row>
    <row r="28" spans="1:4" ht="15.75">
      <c r="A28" s="76" t="s">
        <v>55</v>
      </c>
      <c r="B28" s="40">
        <v>13080</v>
      </c>
      <c r="C28" s="40">
        <v>15306</v>
      </c>
      <c r="D28" s="89">
        <f t="shared" si="0"/>
        <v>1.1701834862385301</v>
      </c>
    </row>
    <row r="29" spans="1:4" ht="15.75">
      <c r="A29" s="76" t="s">
        <v>56</v>
      </c>
      <c r="B29" s="40">
        <v>54</v>
      </c>
      <c r="C29" s="40">
        <v>106</v>
      </c>
      <c r="D29" s="89">
        <f t="shared" si="0"/>
        <v>1.9629629629629599</v>
      </c>
    </row>
    <row r="30" spans="1:4" ht="15.75">
      <c r="A30" s="76" t="s">
        <v>57</v>
      </c>
      <c r="B30" s="40">
        <v>788</v>
      </c>
      <c r="C30" s="40">
        <v>895</v>
      </c>
      <c r="D30" s="89">
        <f t="shared" si="0"/>
        <v>1.13578680203046</v>
      </c>
    </row>
    <row r="31" spans="1:4" ht="15.75">
      <c r="A31" s="76" t="s">
        <v>72</v>
      </c>
      <c r="B31" s="40"/>
      <c r="C31" s="40"/>
      <c r="D31" s="89"/>
    </row>
    <row r="32" spans="1:4" ht="15.75">
      <c r="A32" s="76" t="s">
        <v>73</v>
      </c>
      <c r="B32" s="40"/>
      <c r="C32" s="40"/>
      <c r="D32" s="89"/>
    </row>
    <row r="33" spans="1:4" ht="15.75">
      <c r="A33" s="76" t="s">
        <v>74</v>
      </c>
      <c r="B33" s="40"/>
      <c r="C33" s="40"/>
      <c r="D33" s="89"/>
    </row>
    <row r="34" spans="1:4" ht="15.75">
      <c r="A34" s="76" t="s">
        <v>75</v>
      </c>
      <c r="B34" s="40">
        <v>796</v>
      </c>
      <c r="C34" s="40">
        <v>932</v>
      </c>
      <c r="D34" s="89">
        <f t="shared" si="0"/>
        <v>1.17085427135678</v>
      </c>
    </row>
    <row r="35" spans="1:4" ht="15.75">
      <c r="A35" s="76" t="s">
        <v>76</v>
      </c>
      <c r="B35" s="40"/>
      <c r="C35" s="40"/>
      <c r="D35" s="89"/>
    </row>
    <row r="36" spans="1:4" ht="15.75">
      <c r="A36" s="76" t="s">
        <v>64</v>
      </c>
      <c r="B36" s="40">
        <v>2942</v>
      </c>
      <c r="C36" s="40">
        <v>3454</v>
      </c>
      <c r="D36" s="89">
        <f t="shared" si="0"/>
        <v>1.1740312712440499</v>
      </c>
    </row>
    <row r="37" spans="1:4" ht="15.75">
      <c r="A37" s="76" t="s">
        <v>77</v>
      </c>
      <c r="B37" s="40">
        <v>5639</v>
      </c>
      <c r="C37" s="40">
        <v>7705</v>
      </c>
      <c r="D37" s="89">
        <f t="shared" si="0"/>
        <v>1.3663770172016301</v>
      </c>
    </row>
    <row r="38" spans="1:4" ht="15.75">
      <c r="A38" s="76" t="s">
        <v>78</v>
      </c>
      <c r="B38" s="40">
        <v>724</v>
      </c>
      <c r="C38" s="40">
        <v>789</v>
      </c>
      <c r="D38" s="89">
        <f t="shared" si="0"/>
        <v>1.08977900552486</v>
      </c>
    </row>
    <row r="39" spans="1:4" ht="15.75">
      <c r="A39" s="76" t="s">
        <v>55</v>
      </c>
      <c r="B39" s="40">
        <v>476</v>
      </c>
      <c r="C39" s="40">
        <v>498</v>
      </c>
      <c r="D39" s="89">
        <f t="shared" si="0"/>
        <v>1.04621848739496</v>
      </c>
    </row>
    <row r="40" spans="1:4" ht="15.75">
      <c r="A40" s="76" t="s">
        <v>56</v>
      </c>
      <c r="B40" s="40">
        <v>43</v>
      </c>
      <c r="C40" s="40">
        <v>54</v>
      </c>
      <c r="D40" s="89">
        <f t="shared" si="0"/>
        <v>1.2558139534883701</v>
      </c>
    </row>
    <row r="41" spans="1:4" ht="15.75">
      <c r="A41" s="76" t="s">
        <v>57</v>
      </c>
      <c r="B41" s="40"/>
      <c r="C41" s="40"/>
      <c r="D41" s="89"/>
    </row>
    <row r="42" spans="1:4" ht="15.75">
      <c r="A42" s="76" t="s">
        <v>79</v>
      </c>
      <c r="B42" s="40"/>
      <c r="C42" s="40"/>
      <c r="D42" s="89"/>
    </row>
    <row r="43" spans="1:4" ht="15.75">
      <c r="A43" s="76" t="s">
        <v>80</v>
      </c>
      <c r="B43" s="40"/>
      <c r="C43" s="40"/>
      <c r="D43" s="89"/>
    </row>
    <row r="44" spans="1:4" ht="15.75">
      <c r="A44" s="76" t="s">
        <v>81</v>
      </c>
      <c r="B44" s="40"/>
      <c r="C44" s="40"/>
      <c r="D44" s="89"/>
    </row>
    <row r="45" spans="1:4" ht="15.75">
      <c r="A45" s="76" t="s">
        <v>82</v>
      </c>
      <c r="B45" s="40"/>
      <c r="C45" s="40"/>
      <c r="D45" s="89"/>
    </row>
    <row r="46" spans="1:4" ht="15.75">
      <c r="A46" s="76" t="s">
        <v>83</v>
      </c>
      <c r="B46" s="40">
        <v>24</v>
      </c>
      <c r="C46" s="40">
        <v>36</v>
      </c>
      <c r="D46" s="89">
        <f t="shared" si="0"/>
        <v>1.5</v>
      </c>
    </row>
    <row r="47" spans="1:4" ht="15.75">
      <c r="A47" s="76" t="s">
        <v>84</v>
      </c>
      <c r="B47" s="40"/>
      <c r="C47" s="40"/>
      <c r="D47" s="89"/>
    </row>
    <row r="48" spans="1:4" ht="15.75">
      <c r="A48" s="76" t="s">
        <v>64</v>
      </c>
      <c r="B48" s="40"/>
      <c r="C48" s="40"/>
      <c r="D48" s="89"/>
    </row>
    <row r="49" spans="1:4" ht="15.75">
      <c r="A49" s="76" t="s">
        <v>85</v>
      </c>
      <c r="B49" s="40">
        <v>181</v>
      </c>
      <c r="C49" s="40">
        <v>201</v>
      </c>
      <c r="D49" s="89">
        <f t="shared" si="0"/>
        <v>1.11049723756906</v>
      </c>
    </row>
    <row r="50" spans="1:4" ht="15.75">
      <c r="A50" s="76" t="s">
        <v>86</v>
      </c>
      <c r="B50" s="40">
        <v>651</v>
      </c>
      <c r="C50" s="40">
        <v>690</v>
      </c>
      <c r="D50" s="89">
        <f t="shared" si="0"/>
        <v>1.0599078341013799</v>
      </c>
    </row>
    <row r="51" spans="1:4" ht="15.75">
      <c r="A51" s="76" t="s">
        <v>55</v>
      </c>
      <c r="B51" s="40">
        <v>161</v>
      </c>
      <c r="C51" s="40">
        <v>173</v>
      </c>
      <c r="D51" s="89">
        <f t="shared" si="0"/>
        <v>1.07453416149068</v>
      </c>
    </row>
    <row r="52" spans="1:4" ht="15.75">
      <c r="A52" s="76" t="s">
        <v>56</v>
      </c>
      <c r="B52" s="40">
        <v>14</v>
      </c>
      <c r="C52" s="40">
        <v>21</v>
      </c>
      <c r="D52" s="89">
        <f t="shared" si="0"/>
        <v>1.5</v>
      </c>
    </row>
    <row r="53" spans="1:4" ht="15.75">
      <c r="A53" s="76" t="s">
        <v>57</v>
      </c>
      <c r="B53" s="40"/>
      <c r="C53" s="40"/>
      <c r="D53" s="89"/>
    </row>
    <row r="54" spans="1:4" ht="15.75">
      <c r="A54" s="76" t="s">
        <v>87</v>
      </c>
      <c r="B54" s="40"/>
      <c r="C54" s="40"/>
      <c r="D54" s="89"/>
    </row>
    <row r="55" spans="1:4" ht="15.75">
      <c r="A55" s="76" t="s">
        <v>88</v>
      </c>
      <c r="B55" s="40">
        <v>69</v>
      </c>
      <c r="C55" s="40">
        <v>72</v>
      </c>
      <c r="D55" s="89">
        <f t="shared" si="0"/>
        <v>1.0434782608695701</v>
      </c>
    </row>
    <row r="56" spans="1:4" ht="15.75">
      <c r="A56" s="76" t="s">
        <v>89</v>
      </c>
      <c r="B56" s="40"/>
      <c r="C56" s="40"/>
      <c r="D56" s="89"/>
    </row>
    <row r="57" spans="1:4" ht="15.75">
      <c r="A57" s="76" t="s">
        <v>90</v>
      </c>
      <c r="B57" s="40">
        <v>90</v>
      </c>
      <c r="C57" s="40">
        <v>96</v>
      </c>
      <c r="D57" s="89">
        <f t="shared" si="0"/>
        <v>1.06666666666667</v>
      </c>
    </row>
    <row r="58" spans="1:4" ht="15.75">
      <c r="A58" s="76" t="s">
        <v>91</v>
      </c>
      <c r="B58" s="40"/>
      <c r="C58" s="40"/>
      <c r="D58" s="89"/>
    </row>
    <row r="59" spans="1:4" ht="15.75">
      <c r="A59" s="76" t="s">
        <v>64</v>
      </c>
      <c r="B59" s="40"/>
      <c r="C59" s="40"/>
      <c r="D59" s="89"/>
    </row>
    <row r="60" spans="1:4" ht="15.75">
      <c r="A60" s="76" t="s">
        <v>92</v>
      </c>
      <c r="B60" s="40">
        <v>317</v>
      </c>
      <c r="C60" s="40">
        <v>328</v>
      </c>
      <c r="D60" s="89">
        <f t="shared" si="0"/>
        <v>1.0347003154574099</v>
      </c>
    </row>
    <row r="61" spans="1:4" ht="15.75">
      <c r="A61" s="76" t="s">
        <v>93</v>
      </c>
      <c r="B61" s="40">
        <v>3687</v>
      </c>
      <c r="C61" s="40">
        <v>3695</v>
      </c>
      <c r="D61" s="89">
        <f t="shared" si="0"/>
        <v>1.00216978573366</v>
      </c>
    </row>
    <row r="62" spans="1:4" ht="15.75">
      <c r="A62" s="76" t="s">
        <v>55</v>
      </c>
      <c r="B62" s="40">
        <v>1678</v>
      </c>
      <c r="C62" s="40">
        <v>1596</v>
      </c>
      <c r="D62" s="89">
        <f t="shared" si="0"/>
        <v>0.95113230035756902</v>
      </c>
    </row>
    <row r="63" spans="1:4" ht="15.75">
      <c r="A63" s="76" t="s">
        <v>56</v>
      </c>
      <c r="B63" s="40"/>
      <c r="C63" s="40">
        <v>89</v>
      </c>
      <c r="D63" s="89"/>
    </row>
    <row r="64" spans="1:4" ht="15.75">
      <c r="A64" s="76" t="s">
        <v>57</v>
      </c>
      <c r="B64" s="40"/>
      <c r="C64" s="40"/>
      <c r="D64" s="89"/>
    </row>
    <row r="65" spans="1:4" ht="15.75">
      <c r="A65" s="76" t="s">
        <v>94</v>
      </c>
      <c r="B65" s="40">
        <v>27</v>
      </c>
      <c r="C65" s="40"/>
      <c r="D65" s="89"/>
    </row>
    <row r="66" spans="1:4" ht="15.75">
      <c r="A66" s="76" t="s">
        <v>95</v>
      </c>
      <c r="B66" s="40">
        <v>20</v>
      </c>
      <c r="C66" s="40">
        <v>34</v>
      </c>
      <c r="D66" s="89">
        <f t="shared" si="0"/>
        <v>1.7</v>
      </c>
    </row>
    <row r="67" spans="1:4" ht="15.75">
      <c r="A67" s="76" t="s">
        <v>96</v>
      </c>
      <c r="B67" s="40">
        <v>70</v>
      </c>
      <c r="C67" s="40">
        <v>23</v>
      </c>
      <c r="D67" s="89">
        <f t="shared" si="0"/>
        <v>0.32857142857142901</v>
      </c>
    </row>
    <row r="68" spans="1:4" ht="15.75">
      <c r="A68" s="76" t="s">
        <v>97</v>
      </c>
      <c r="B68" s="40"/>
      <c r="C68" s="40">
        <v>81</v>
      </c>
      <c r="D68" s="89"/>
    </row>
    <row r="69" spans="1:4" ht="15.75">
      <c r="A69" s="76" t="s">
        <v>98</v>
      </c>
      <c r="B69" s="40"/>
      <c r="C69" s="40"/>
      <c r="D69" s="89"/>
    </row>
    <row r="70" spans="1:4" ht="15.75">
      <c r="A70" s="76" t="s">
        <v>64</v>
      </c>
      <c r="B70" s="40"/>
      <c r="C70" s="40"/>
      <c r="D70" s="89"/>
    </row>
    <row r="71" spans="1:4" ht="15.75">
      <c r="A71" s="76" t="s">
        <v>99</v>
      </c>
      <c r="B71" s="40">
        <v>1892</v>
      </c>
      <c r="C71" s="40">
        <v>1872</v>
      </c>
      <c r="D71" s="89">
        <f>IF(B71=0,,C71/B71)</f>
        <v>0.98942917547568698</v>
      </c>
    </row>
    <row r="72" spans="1:4" ht="15.75">
      <c r="A72" s="76" t="s">
        <v>100</v>
      </c>
      <c r="B72" s="40">
        <v>2245</v>
      </c>
      <c r="C72" s="40">
        <v>2372</v>
      </c>
      <c r="D72" s="89">
        <f>IF(B72=0,,C72/B72)</f>
        <v>1.056570155902</v>
      </c>
    </row>
    <row r="73" spans="1:4" ht="15.75">
      <c r="A73" s="76" t="s">
        <v>55</v>
      </c>
      <c r="B73" s="40"/>
      <c r="C73" s="40">
        <v>121</v>
      </c>
      <c r="D73" s="89"/>
    </row>
    <row r="74" spans="1:4" ht="15.75">
      <c r="A74" s="76" t="s">
        <v>56</v>
      </c>
      <c r="B74" s="40"/>
      <c r="C74" s="40"/>
      <c r="D74" s="89"/>
    </row>
    <row r="75" spans="1:4" ht="15.75">
      <c r="A75" s="76" t="s">
        <v>57</v>
      </c>
      <c r="B75" s="40"/>
      <c r="C75" s="40"/>
      <c r="D75" s="89"/>
    </row>
    <row r="76" spans="1:4" ht="15.75">
      <c r="A76" s="76" t="s">
        <v>101</v>
      </c>
      <c r="B76" s="40"/>
      <c r="C76" s="40"/>
      <c r="D76" s="89"/>
    </row>
    <row r="77" spans="1:4" ht="15.75">
      <c r="A77" s="76" t="s">
        <v>102</v>
      </c>
      <c r="B77" s="40"/>
      <c r="C77" s="40"/>
      <c r="D77" s="89"/>
    </row>
    <row r="78" spans="1:4" ht="15.75">
      <c r="A78" s="76" t="s">
        <v>103</v>
      </c>
      <c r="B78" s="40"/>
      <c r="C78" s="40"/>
      <c r="D78" s="89"/>
    </row>
    <row r="79" spans="1:4" ht="15.75">
      <c r="A79" s="76" t="s">
        <v>104</v>
      </c>
      <c r="B79" s="40"/>
      <c r="C79" s="40"/>
      <c r="D79" s="89"/>
    </row>
    <row r="80" spans="1:4" ht="15.75">
      <c r="A80" s="76" t="s">
        <v>105</v>
      </c>
      <c r="B80" s="40"/>
      <c r="C80" s="40"/>
      <c r="D80" s="89"/>
    </row>
    <row r="81" spans="1:4" ht="15.75">
      <c r="A81" s="76" t="s">
        <v>97</v>
      </c>
      <c r="B81" s="40"/>
      <c r="C81" s="40"/>
      <c r="D81" s="89"/>
    </row>
    <row r="82" spans="1:4" ht="15.75">
      <c r="A82" s="76" t="s">
        <v>64</v>
      </c>
      <c r="B82" s="40">
        <v>1811</v>
      </c>
      <c r="C82" s="40"/>
      <c r="D82" s="89"/>
    </row>
    <row r="83" spans="1:4" ht="15.75">
      <c r="A83" s="76" t="s">
        <v>106</v>
      </c>
      <c r="B83" s="40">
        <v>434</v>
      </c>
      <c r="C83" s="40">
        <v>2251</v>
      </c>
      <c r="D83" s="89">
        <f>IF(B83=0,,C83/B83)</f>
        <v>5.18663594470046</v>
      </c>
    </row>
    <row r="84" spans="1:4" ht="15.75">
      <c r="A84" s="76" t="s">
        <v>107</v>
      </c>
      <c r="B84" s="40">
        <v>214</v>
      </c>
      <c r="C84" s="40">
        <v>468</v>
      </c>
      <c r="D84" s="89">
        <f>IF(B84=0,,C84/B84)</f>
        <v>2.18691588785047</v>
      </c>
    </row>
    <row r="85" spans="1:4" ht="15.75">
      <c r="A85" s="76" t="s">
        <v>55</v>
      </c>
      <c r="B85" s="40">
        <v>34</v>
      </c>
      <c r="C85" s="40">
        <v>232</v>
      </c>
      <c r="D85" s="89">
        <f>IF(B85=0,,C85/B85)</f>
        <v>6.8235294117647101</v>
      </c>
    </row>
    <row r="86" spans="1:4" ht="15.75">
      <c r="A86" s="76" t="s">
        <v>56</v>
      </c>
      <c r="B86" s="40"/>
      <c r="C86" s="40">
        <v>6</v>
      </c>
      <c r="D86" s="89">
        <f>IF(B86=0,,C86/B86)</f>
        <v>0</v>
      </c>
    </row>
    <row r="87" spans="1:4" ht="15.75">
      <c r="A87" s="76" t="s">
        <v>57</v>
      </c>
      <c r="B87" s="40">
        <v>180</v>
      </c>
      <c r="C87" s="40">
        <v>230</v>
      </c>
      <c r="D87" s="89">
        <f>IF(B87=0,,C87/B87)</f>
        <v>1.2777777777777799</v>
      </c>
    </row>
    <row r="88" spans="1:4" ht="15.75">
      <c r="A88" s="76" t="s">
        <v>108</v>
      </c>
      <c r="B88" s="40"/>
      <c r="C88" s="40"/>
      <c r="D88" s="89"/>
    </row>
    <row r="89" spans="1:4" ht="15.75">
      <c r="A89" s="76" t="s">
        <v>109</v>
      </c>
      <c r="B89" s="40"/>
      <c r="C89" s="40"/>
      <c r="D89" s="89"/>
    </row>
    <row r="90" spans="1:4" ht="15.75">
      <c r="A90" s="76" t="s">
        <v>97</v>
      </c>
      <c r="B90" s="40"/>
      <c r="C90" s="40"/>
      <c r="D90" s="89"/>
    </row>
    <row r="91" spans="1:4" ht="15.75">
      <c r="A91" s="76" t="s">
        <v>64</v>
      </c>
      <c r="B91" s="40"/>
      <c r="C91" s="40"/>
      <c r="D91" s="89"/>
    </row>
    <row r="92" spans="1:4" ht="15.75">
      <c r="A92" s="76" t="s">
        <v>110</v>
      </c>
      <c r="B92" s="40"/>
      <c r="C92" s="40"/>
      <c r="D92" s="89"/>
    </row>
    <row r="93" spans="1:4" ht="15.75">
      <c r="A93" s="76" t="s">
        <v>111</v>
      </c>
      <c r="B93" s="40">
        <v>0</v>
      </c>
      <c r="C93" s="40">
        <v>0</v>
      </c>
      <c r="D93" s="89"/>
    </row>
    <row r="94" spans="1:4" ht="15.75">
      <c r="A94" s="76" t="s">
        <v>55</v>
      </c>
      <c r="B94" s="40"/>
      <c r="C94" s="40"/>
      <c r="D94" s="89"/>
    </row>
    <row r="95" spans="1:4" ht="15.75">
      <c r="A95" s="76" t="s">
        <v>56</v>
      </c>
      <c r="B95" s="40"/>
      <c r="C95" s="40"/>
      <c r="D95" s="89"/>
    </row>
    <row r="96" spans="1:4" ht="15.75">
      <c r="A96" s="76" t="s">
        <v>57</v>
      </c>
      <c r="B96" s="40"/>
      <c r="C96" s="40"/>
      <c r="D96" s="89"/>
    </row>
    <row r="97" spans="1:4" ht="15.75">
      <c r="A97" s="76" t="s">
        <v>112</v>
      </c>
      <c r="B97" s="40"/>
      <c r="C97" s="40"/>
      <c r="D97" s="89"/>
    </row>
    <row r="98" spans="1:4" ht="15.75">
      <c r="A98" s="76" t="s">
        <v>113</v>
      </c>
      <c r="B98" s="40"/>
      <c r="C98" s="40"/>
      <c r="D98" s="89"/>
    </row>
    <row r="99" spans="1:4" ht="15.75">
      <c r="A99" s="76" t="s">
        <v>97</v>
      </c>
      <c r="B99" s="40"/>
      <c r="C99" s="40"/>
      <c r="D99" s="89"/>
    </row>
    <row r="100" spans="1:4" ht="15.75">
      <c r="A100" s="76" t="s">
        <v>114</v>
      </c>
      <c r="B100" s="40"/>
      <c r="C100" s="40"/>
      <c r="D100" s="89"/>
    </row>
    <row r="101" spans="1:4" ht="15.75">
      <c r="A101" s="76" t="s">
        <v>115</v>
      </c>
      <c r="B101" s="40"/>
      <c r="C101" s="40"/>
      <c r="D101" s="89"/>
    </row>
    <row r="102" spans="1:4" ht="15.75">
      <c r="A102" s="76" t="s">
        <v>116</v>
      </c>
      <c r="B102" s="40"/>
      <c r="C102" s="40"/>
      <c r="D102" s="89"/>
    </row>
    <row r="103" spans="1:4" ht="15.75">
      <c r="A103" s="76" t="s">
        <v>117</v>
      </c>
      <c r="B103" s="40"/>
      <c r="C103" s="40"/>
      <c r="D103" s="89"/>
    </row>
    <row r="104" spans="1:4" ht="15.75">
      <c r="A104" s="76" t="s">
        <v>64</v>
      </c>
      <c r="B104" s="40"/>
      <c r="C104" s="40"/>
      <c r="D104" s="89"/>
    </row>
    <row r="105" spans="1:4" ht="15.75">
      <c r="A105" s="76" t="s">
        <v>118</v>
      </c>
      <c r="B105" s="40"/>
      <c r="C105" s="40"/>
      <c r="D105" s="89"/>
    </row>
    <row r="106" spans="1:4" ht="15.75">
      <c r="A106" s="76" t="s">
        <v>119</v>
      </c>
      <c r="B106" s="40">
        <v>203</v>
      </c>
      <c r="C106" s="40">
        <v>182</v>
      </c>
      <c r="D106" s="89">
        <f>IF(B106=0,,C106/B106)</f>
        <v>0.89655172413793105</v>
      </c>
    </row>
    <row r="107" spans="1:4" ht="15.75">
      <c r="A107" s="76" t="s">
        <v>55</v>
      </c>
      <c r="B107" s="40">
        <v>104</v>
      </c>
      <c r="C107" s="40">
        <v>96</v>
      </c>
      <c r="D107" s="89">
        <f>IF(B107=0,,C107/B107)</f>
        <v>0.92307692307692302</v>
      </c>
    </row>
    <row r="108" spans="1:4" ht="15.75">
      <c r="A108" s="76" t="s">
        <v>56</v>
      </c>
      <c r="B108" s="40">
        <v>17</v>
      </c>
      <c r="C108" s="40">
        <v>15</v>
      </c>
      <c r="D108" s="89">
        <f>IF(B108=0,,C108/B108)</f>
        <v>0.88235294117647101</v>
      </c>
    </row>
    <row r="109" spans="1:4" ht="15.75">
      <c r="A109" s="76" t="s">
        <v>57</v>
      </c>
      <c r="B109" s="40"/>
      <c r="C109" s="40"/>
      <c r="D109" s="89"/>
    </row>
    <row r="110" spans="1:4" ht="15.75">
      <c r="A110" s="76" t="s">
        <v>120</v>
      </c>
      <c r="B110" s="40"/>
      <c r="C110" s="40"/>
      <c r="D110" s="89"/>
    </row>
    <row r="111" spans="1:4" ht="15.75">
      <c r="A111" s="76" t="s">
        <v>121</v>
      </c>
      <c r="B111" s="40"/>
      <c r="C111" s="40"/>
      <c r="D111" s="89"/>
    </row>
    <row r="112" spans="1:4" ht="15.75">
      <c r="A112" s="76" t="s">
        <v>122</v>
      </c>
      <c r="B112" s="40"/>
      <c r="C112" s="40"/>
      <c r="D112" s="89"/>
    </row>
    <row r="113" spans="1:4" ht="15.75">
      <c r="A113" s="76" t="s">
        <v>123</v>
      </c>
      <c r="B113" s="40"/>
      <c r="C113" s="40"/>
      <c r="D113" s="89"/>
    </row>
    <row r="114" spans="1:4" ht="15.75">
      <c r="A114" s="76" t="s">
        <v>64</v>
      </c>
      <c r="B114" s="40"/>
      <c r="C114" s="40"/>
      <c r="D114" s="89"/>
    </row>
    <row r="115" spans="1:4" ht="15.75">
      <c r="A115" s="76" t="s">
        <v>124</v>
      </c>
      <c r="B115" s="40">
        <v>82</v>
      </c>
      <c r="C115" s="40">
        <v>71</v>
      </c>
      <c r="D115" s="89">
        <f>IF(B115=0,,C115/B115)</f>
        <v>0.86585365853658502</v>
      </c>
    </row>
    <row r="116" spans="1:4" ht="15.75">
      <c r="A116" s="76" t="s">
        <v>125</v>
      </c>
      <c r="B116" s="40">
        <v>1738</v>
      </c>
      <c r="C116" s="40">
        <v>1980</v>
      </c>
      <c r="D116" s="89">
        <f>IF(B116=0,,C116/B116)</f>
        <v>1.13924050632911</v>
      </c>
    </row>
    <row r="117" spans="1:4" ht="15.75">
      <c r="A117" s="76" t="s">
        <v>55</v>
      </c>
      <c r="B117" s="40">
        <v>645</v>
      </c>
      <c r="C117" s="40">
        <v>721</v>
      </c>
      <c r="D117" s="89">
        <f>IF(B117=0,,C117/B117)</f>
        <v>1.1178294573643399</v>
      </c>
    </row>
    <row r="118" spans="1:4" ht="15.75">
      <c r="A118" s="76" t="s">
        <v>56</v>
      </c>
      <c r="B118" s="40"/>
      <c r="C118" s="40"/>
      <c r="D118" s="89"/>
    </row>
    <row r="119" spans="1:4" ht="15.75">
      <c r="A119" s="76" t="s">
        <v>57</v>
      </c>
      <c r="B119" s="40"/>
      <c r="C119" s="40"/>
      <c r="D119" s="89"/>
    </row>
    <row r="120" spans="1:4" ht="15.75">
      <c r="A120" s="76" t="s">
        <v>126</v>
      </c>
      <c r="B120" s="40">
        <v>400</v>
      </c>
      <c r="C120" s="40">
        <v>461</v>
      </c>
      <c r="D120" s="89">
        <f>IF(B120=0,,C120/B120)</f>
        <v>1.1525000000000001</v>
      </c>
    </row>
    <row r="121" spans="1:4" ht="15.75">
      <c r="A121" s="76" t="s">
        <v>127</v>
      </c>
      <c r="B121" s="40">
        <v>150</v>
      </c>
      <c r="C121" s="40">
        <v>198</v>
      </c>
      <c r="D121" s="89">
        <f>IF(B121=0,,C121/B121)</f>
        <v>1.32</v>
      </c>
    </row>
    <row r="122" spans="1:4" ht="15.75">
      <c r="A122" s="76" t="s">
        <v>128</v>
      </c>
      <c r="B122" s="40"/>
      <c r="C122" s="40"/>
      <c r="D122" s="89"/>
    </row>
    <row r="123" spans="1:4" ht="15.75">
      <c r="A123" s="76" t="s">
        <v>64</v>
      </c>
      <c r="B123" s="40"/>
      <c r="C123" s="40"/>
      <c r="D123" s="89"/>
    </row>
    <row r="124" spans="1:4" ht="15.75">
      <c r="A124" s="76" t="s">
        <v>129</v>
      </c>
      <c r="B124" s="40">
        <v>543</v>
      </c>
      <c r="C124" s="40">
        <v>600</v>
      </c>
      <c r="D124" s="89">
        <f>IF(B124=0,,C124/B124)</f>
        <v>1.10497237569061</v>
      </c>
    </row>
    <row r="125" spans="1:4" ht="15.75">
      <c r="A125" s="76" t="s">
        <v>130</v>
      </c>
      <c r="B125" s="40">
        <v>1289</v>
      </c>
      <c r="C125" s="40">
        <v>1351</v>
      </c>
      <c r="D125" s="89">
        <f>IF(B125=0,,C125/B125)</f>
        <v>1.0480993017843301</v>
      </c>
    </row>
    <row r="126" spans="1:4" ht="15.75">
      <c r="A126" s="76" t="s">
        <v>55</v>
      </c>
      <c r="B126" s="40">
        <v>371</v>
      </c>
      <c r="C126" s="40">
        <v>389</v>
      </c>
      <c r="D126" s="89">
        <f>IF(B126=0,,C126/B126)</f>
        <v>1.0485175202156301</v>
      </c>
    </row>
    <row r="127" spans="1:4" ht="15.75">
      <c r="A127" s="76" t="s">
        <v>56</v>
      </c>
      <c r="B127" s="40">
        <v>36</v>
      </c>
      <c r="C127" s="40">
        <v>56</v>
      </c>
      <c r="D127" s="89">
        <f>IF(B127=0,,C127/B127)</f>
        <v>1.55555555555556</v>
      </c>
    </row>
    <row r="128" spans="1:4" ht="15.75">
      <c r="A128" s="76" t="s">
        <v>57</v>
      </c>
      <c r="B128" s="40"/>
      <c r="C128" s="40"/>
      <c r="D128" s="89"/>
    </row>
    <row r="129" spans="1:4" ht="15.75">
      <c r="A129" s="76" t="s">
        <v>131</v>
      </c>
      <c r="B129" s="40"/>
      <c r="C129" s="40"/>
      <c r="D129" s="89"/>
    </row>
    <row r="130" spans="1:4" ht="15.75">
      <c r="A130" s="76" t="s">
        <v>132</v>
      </c>
      <c r="B130" s="40"/>
      <c r="C130" s="40"/>
      <c r="D130" s="89"/>
    </row>
    <row r="131" spans="1:4" ht="15.75">
      <c r="A131" s="76" t="s">
        <v>133</v>
      </c>
      <c r="B131" s="40"/>
      <c r="C131" s="40"/>
      <c r="D131" s="89"/>
    </row>
    <row r="132" spans="1:4" ht="15.75">
      <c r="A132" s="76" t="s">
        <v>134</v>
      </c>
      <c r="B132" s="40"/>
      <c r="C132" s="40"/>
      <c r="D132" s="89"/>
    </row>
    <row r="133" spans="1:4" ht="15.75">
      <c r="A133" s="76" t="s">
        <v>135</v>
      </c>
      <c r="B133" s="40">
        <v>145</v>
      </c>
      <c r="C133" s="40">
        <v>163</v>
      </c>
      <c r="D133" s="89">
        <f>IF(B133=0,,C133/B133)</f>
        <v>1.1241379310344799</v>
      </c>
    </row>
    <row r="134" spans="1:4" ht="15.75">
      <c r="A134" s="76" t="s">
        <v>64</v>
      </c>
      <c r="B134" s="40"/>
      <c r="C134" s="40"/>
      <c r="D134" s="89"/>
    </row>
    <row r="135" spans="1:4" ht="15.75">
      <c r="A135" s="76" t="s">
        <v>136</v>
      </c>
      <c r="B135" s="40">
        <v>737</v>
      </c>
      <c r="C135" s="40">
        <v>743</v>
      </c>
      <c r="D135" s="89">
        <f>IF(B135=0,,C135/B135)</f>
        <v>1.0081411126187201</v>
      </c>
    </row>
    <row r="136" spans="1:4" ht="15.75">
      <c r="A136" s="76" t="s">
        <v>137</v>
      </c>
      <c r="B136" s="40">
        <v>29</v>
      </c>
      <c r="C136" s="40">
        <v>35</v>
      </c>
      <c r="D136" s="89">
        <f>IF(B136=0,,C136/B136)</f>
        <v>1.2068965517241399</v>
      </c>
    </row>
    <row r="137" spans="1:4" ht="15.75">
      <c r="A137" s="76" t="s">
        <v>55</v>
      </c>
      <c r="B137" s="40"/>
      <c r="C137" s="40"/>
      <c r="D137" s="89"/>
    </row>
    <row r="138" spans="1:4" ht="15.75">
      <c r="A138" s="76" t="s">
        <v>56</v>
      </c>
      <c r="B138" s="40"/>
      <c r="C138" s="40"/>
      <c r="D138" s="89"/>
    </row>
    <row r="139" spans="1:4" ht="15.75">
      <c r="A139" s="76" t="s">
        <v>57</v>
      </c>
      <c r="B139" s="40"/>
      <c r="C139" s="40"/>
      <c r="D139" s="89"/>
    </row>
    <row r="140" spans="1:4" ht="15.75">
      <c r="A140" s="76" t="s">
        <v>138</v>
      </c>
      <c r="B140" s="40"/>
      <c r="C140" s="40"/>
      <c r="D140" s="89"/>
    </row>
    <row r="141" spans="1:4" ht="15.75">
      <c r="A141" s="76" t="s">
        <v>139</v>
      </c>
      <c r="B141" s="40">
        <v>8</v>
      </c>
      <c r="C141" s="40">
        <v>10</v>
      </c>
      <c r="D141" s="89">
        <f>IF(B141=0,,C141/B141)</f>
        <v>1.25</v>
      </c>
    </row>
    <row r="142" spans="1:4" ht="15.75">
      <c r="A142" s="76" t="s">
        <v>140</v>
      </c>
      <c r="B142" s="40"/>
      <c r="C142" s="40"/>
      <c r="D142" s="89"/>
    </row>
    <row r="143" spans="1:4" ht="15.75">
      <c r="A143" s="76" t="s">
        <v>141</v>
      </c>
      <c r="B143" s="40"/>
      <c r="C143" s="40"/>
      <c r="D143" s="89"/>
    </row>
    <row r="144" spans="1:4" ht="15.75">
      <c r="A144" s="76" t="s">
        <v>142</v>
      </c>
      <c r="B144" s="40"/>
      <c r="C144" s="40"/>
      <c r="D144" s="89"/>
    </row>
    <row r="145" spans="1:4" ht="15.75">
      <c r="A145" s="76" t="s">
        <v>143</v>
      </c>
      <c r="B145" s="40"/>
      <c r="C145" s="40"/>
      <c r="D145" s="89"/>
    </row>
    <row r="146" spans="1:4" ht="15.75">
      <c r="A146" s="76" t="s">
        <v>144</v>
      </c>
      <c r="B146" s="40"/>
      <c r="C146" s="40"/>
      <c r="D146" s="89"/>
    </row>
    <row r="147" spans="1:4" ht="15.75">
      <c r="A147" s="76" t="s">
        <v>145</v>
      </c>
      <c r="B147" s="40"/>
      <c r="C147" s="40"/>
      <c r="D147" s="89"/>
    </row>
    <row r="148" spans="1:4" ht="15.75">
      <c r="A148" s="76" t="s">
        <v>64</v>
      </c>
      <c r="B148" s="40"/>
      <c r="C148" s="40"/>
      <c r="D148" s="89"/>
    </row>
    <row r="149" spans="1:4" ht="15.75">
      <c r="A149" s="76" t="s">
        <v>146</v>
      </c>
      <c r="B149" s="40">
        <v>21</v>
      </c>
      <c r="C149" s="40">
        <v>25</v>
      </c>
      <c r="D149" s="89">
        <f>IF(B149=0,,C149/B149)</f>
        <v>1.19047619047619</v>
      </c>
    </row>
    <row r="150" spans="1:4" ht="15.75">
      <c r="A150" s="76" t="s">
        <v>147</v>
      </c>
      <c r="B150" s="40">
        <v>84</v>
      </c>
      <c r="C150" s="40">
        <v>90</v>
      </c>
      <c r="D150" s="89">
        <f>IF(B150=0,,C150/B150)</f>
        <v>1.0714285714285701</v>
      </c>
    </row>
    <row r="151" spans="1:4" ht="15.75">
      <c r="A151" s="76" t="s">
        <v>55</v>
      </c>
      <c r="B151" s="40"/>
      <c r="C151" s="40"/>
      <c r="D151" s="89"/>
    </row>
    <row r="152" spans="1:4" ht="15.75">
      <c r="A152" s="76" t="s">
        <v>56</v>
      </c>
      <c r="B152" s="40"/>
      <c r="C152" s="40"/>
      <c r="D152" s="89"/>
    </row>
    <row r="153" spans="1:4" ht="15.75">
      <c r="A153" s="76" t="s">
        <v>57</v>
      </c>
      <c r="B153" s="40"/>
      <c r="C153" s="40"/>
      <c r="D153" s="89"/>
    </row>
    <row r="154" spans="1:4" ht="15.75">
      <c r="A154" s="76" t="s">
        <v>148</v>
      </c>
      <c r="B154" s="40">
        <v>84</v>
      </c>
      <c r="C154" s="40">
        <v>90</v>
      </c>
      <c r="D154" s="89">
        <f>IF(B154=0,,C154/B154)</f>
        <v>1.0714285714285701</v>
      </c>
    </row>
    <row r="155" spans="1:4" ht="15.75">
      <c r="A155" s="76" t="s">
        <v>64</v>
      </c>
      <c r="B155" s="40"/>
      <c r="C155" s="40"/>
      <c r="D155" s="89"/>
    </row>
    <row r="156" spans="1:4" ht="15.75">
      <c r="A156" s="76" t="s">
        <v>149</v>
      </c>
      <c r="B156" s="40"/>
      <c r="C156" s="40"/>
      <c r="D156" s="89"/>
    </row>
    <row r="157" spans="1:4" ht="15.75">
      <c r="A157" s="76" t="s">
        <v>150</v>
      </c>
      <c r="B157" s="40">
        <v>6</v>
      </c>
      <c r="C157" s="40">
        <v>8</v>
      </c>
      <c r="D157" s="89">
        <f>IF(B157=0,,C157/B157)</f>
        <v>1.3333333333333299</v>
      </c>
    </row>
    <row r="158" spans="1:4" ht="15.75">
      <c r="A158" s="76" t="s">
        <v>55</v>
      </c>
      <c r="B158" s="40"/>
      <c r="C158" s="40"/>
      <c r="D158" s="89"/>
    </row>
    <row r="159" spans="1:4" ht="15.75">
      <c r="A159" s="76" t="s">
        <v>56</v>
      </c>
      <c r="B159" s="40"/>
      <c r="C159" s="40"/>
      <c r="D159" s="89"/>
    </row>
    <row r="160" spans="1:4" ht="15.75">
      <c r="A160" s="76" t="s">
        <v>57</v>
      </c>
      <c r="B160" s="40"/>
      <c r="C160" s="40"/>
      <c r="D160" s="89"/>
    </row>
    <row r="161" spans="1:4" ht="15.75">
      <c r="A161" s="76" t="s">
        <v>151</v>
      </c>
      <c r="B161" s="40"/>
      <c r="C161" s="40"/>
      <c r="D161" s="89"/>
    </row>
    <row r="162" spans="1:4" ht="15.75">
      <c r="A162" s="76" t="s">
        <v>152</v>
      </c>
      <c r="B162" s="40">
        <v>6</v>
      </c>
      <c r="C162" s="40">
        <v>8</v>
      </c>
      <c r="D162" s="89">
        <f>IF(B162=0,,C162/B162)</f>
        <v>1.3333333333333299</v>
      </c>
    </row>
    <row r="163" spans="1:4" ht="15.75">
      <c r="A163" s="76" t="s">
        <v>64</v>
      </c>
      <c r="B163" s="40"/>
      <c r="C163" s="40"/>
      <c r="D163" s="89"/>
    </row>
    <row r="164" spans="1:4" ht="15.75">
      <c r="A164" s="76" t="s">
        <v>153</v>
      </c>
      <c r="B164" s="40"/>
      <c r="C164" s="40"/>
      <c r="D164" s="89"/>
    </row>
    <row r="165" spans="1:4" ht="15.75">
      <c r="A165" s="76" t="s">
        <v>154</v>
      </c>
      <c r="B165" s="40">
        <v>151</v>
      </c>
      <c r="C165" s="40">
        <v>158</v>
      </c>
      <c r="D165" s="89">
        <f>IF(B165=0,,C165/B165)</f>
        <v>1.04635761589404</v>
      </c>
    </row>
    <row r="166" spans="1:4" ht="15.75">
      <c r="A166" s="76" t="s">
        <v>55</v>
      </c>
      <c r="B166" s="40">
        <v>87</v>
      </c>
      <c r="C166" s="40">
        <v>92</v>
      </c>
      <c r="D166" s="89">
        <f>IF(B166=0,,C166/B166)</f>
        <v>1.0574712643678199</v>
      </c>
    </row>
    <row r="167" spans="1:4" ht="15.75">
      <c r="A167" s="76" t="s">
        <v>56</v>
      </c>
      <c r="B167" s="40"/>
      <c r="C167" s="40"/>
      <c r="D167" s="89"/>
    </row>
    <row r="168" spans="1:4" ht="15.75">
      <c r="A168" s="76" t="s">
        <v>57</v>
      </c>
      <c r="B168" s="40"/>
      <c r="C168" s="40"/>
      <c r="D168" s="89"/>
    </row>
    <row r="169" spans="1:4" ht="15.75">
      <c r="A169" s="76" t="s">
        <v>155</v>
      </c>
      <c r="B169" s="40">
        <v>31</v>
      </c>
      <c r="C169" s="40">
        <v>32</v>
      </c>
      <c r="D169" s="89">
        <f>IF(B169=0,,C169/B169)</f>
        <v>1.0322580645161299</v>
      </c>
    </row>
    <row r="170" spans="1:4" ht="15.75">
      <c r="A170" s="76" t="s">
        <v>156</v>
      </c>
      <c r="B170" s="40">
        <v>33</v>
      </c>
      <c r="C170" s="40">
        <v>34</v>
      </c>
      <c r="D170" s="89">
        <f>IF(B170=0,,C170/B170)</f>
        <v>1.0303030303030301</v>
      </c>
    </row>
    <row r="171" spans="1:4" ht="15.75">
      <c r="A171" s="76" t="s">
        <v>157</v>
      </c>
      <c r="B171" s="40">
        <v>89</v>
      </c>
      <c r="C171" s="40">
        <v>85</v>
      </c>
      <c r="D171" s="89">
        <f>IF(B171=0,,C171/B171)</f>
        <v>0.95505617977528101</v>
      </c>
    </row>
    <row r="172" spans="1:4" ht="15.75">
      <c r="A172" s="76" t="s">
        <v>55</v>
      </c>
      <c r="B172" s="40">
        <v>54</v>
      </c>
      <c r="C172" s="40">
        <v>51</v>
      </c>
      <c r="D172" s="89">
        <f>IF(B172=0,,C172/B172)</f>
        <v>0.94444444444444398</v>
      </c>
    </row>
    <row r="173" spans="1:4" ht="15.75">
      <c r="A173" s="76" t="s">
        <v>56</v>
      </c>
      <c r="B173" s="40">
        <v>7</v>
      </c>
      <c r="C173" s="40">
        <v>8</v>
      </c>
      <c r="D173" s="89">
        <f>IF(B173=0,,C173/B173)</f>
        <v>1.1428571428571399</v>
      </c>
    </row>
    <row r="174" spans="1:4" ht="15.75">
      <c r="A174" s="76" t="s">
        <v>57</v>
      </c>
      <c r="B174" s="40"/>
      <c r="C174" s="40"/>
      <c r="D174" s="89"/>
    </row>
    <row r="175" spans="1:4" ht="15.75">
      <c r="A175" s="76" t="s">
        <v>69</v>
      </c>
      <c r="B175" s="40"/>
      <c r="C175" s="40"/>
      <c r="D175" s="89"/>
    </row>
    <row r="176" spans="1:4" ht="15.75">
      <c r="A176" s="76" t="s">
        <v>64</v>
      </c>
      <c r="B176" s="40"/>
      <c r="C176" s="40"/>
      <c r="D176" s="89"/>
    </row>
    <row r="177" spans="1:4" ht="15.75">
      <c r="A177" s="76" t="s">
        <v>158</v>
      </c>
      <c r="B177" s="40">
        <v>28</v>
      </c>
      <c r="C177" s="40">
        <v>26</v>
      </c>
      <c r="D177" s="89">
        <f>IF(B177=0,,C177/B177)</f>
        <v>0.92857142857142905</v>
      </c>
    </row>
    <row r="178" spans="1:4" ht="15.75">
      <c r="A178" s="76" t="s">
        <v>159</v>
      </c>
      <c r="B178" s="40">
        <v>332</v>
      </c>
      <c r="C178" s="40">
        <v>330</v>
      </c>
      <c r="D178" s="89">
        <f>IF(B178=0,,C178/B178)</f>
        <v>0.99397590361445798</v>
      </c>
    </row>
    <row r="179" spans="1:4" ht="15.75">
      <c r="A179" s="76" t="s">
        <v>55</v>
      </c>
      <c r="B179" s="40">
        <v>173</v>
      </c>
      <c r="C179" s="40">
        <v>172</v>
      </c>
      <c r="D179" s="89">
        <f>IF(B179=0,,C179/B179)</f>
        <v>0.99421965317919103</v>
      </c>
    </row>
    <row r="180" spans="1:4" ht="15.75">
      <c r="A180" s="76" t="s">
        <v>56</v>
      </c>
      <c r="B180" s="40"/>
      <c r="C180" s="40"/>
      <c r="D180" s="89"/>
    </row>
    <row r="181" spans="1:4" ht="15.75">
      <c r="A181" s="76" t="s">
        <v>57</v>
      </c>
      <c r="B181" s="40"/>
      <c r="C181" s="40"/>
      <c r="D181" s="89"/>
    </row>
    <row r="182" spans="1:4" ht="15.75">
      <c r="A182" s="76" t="s">
        <v>160</v>
      </c>
      <c r="B182" s="40"/>
      <c r="C182" s="40"/>
      <c r="D182" s="89"/>
    </row>
    <row r="183" spans="1:4" ht="15.75">
      <c r="A183" s="76" t="s">
        <v>64</v>
      </c>
      <c r="B183" s="40"/>
      <c r="C183" s="40"/>
      <c r="D183" s="89"/>
    </row>
    <row r="184" spans="1:4" ht="15.75">
      <c r="A184" s="76" t="s">
        <v>161</v>
      </c>
      <c r="B184" s="40">
        <v>159</v>
      </c>
      <c r="C184" s="40">
        <v>158</v>
      </c>
      <c r="D184" s="89">
        <f>IF(B184=0,,C184/B184)</f>
        <v>0.99371069182389904</v>
      </c>
    </row>
    <row r="185" spans="1:4" ht="15.75">
      <c r="A185" s="76" t="s">
        <v>162</v>
      </c>
      <c r="B185" s="40">
        <v>1833</v>
      </c>
      <c r="C185" s="40">
        <v>2415</v>
      </c>
      <c r="D185" s="89">
        <f>IF(B185=0,,C185/B185)</f>
        <v>1.31751227495908</v>
      </c>
    </row>
    <row r="186" spans="1:4" ht="15.75">
      <c r="A186" s="76" t="s">
        <v>55</v>
      </c>
      <c r="B186" s="40">
        <v>838</v>
      </c>
      <c r="C186" s="40">
        <v>863</v>
      </c>
      <c r="D186" s="89">
        <f>IF(B186=0,,C186/B186)</f>
        <v>1.02983293556086</v>
      </c>
    </row>
    <row r="187" spans="1:4" ht="15.75">
      <c r="A187" s="76" t="s">
        <v>56</v>
      </c>
      <c r="B187" s="40">
        <v>77</v>
      </c>
      <c r="C187" s="40">
        <v>93</v>
      </c>
      <c r="D187" s="89">
        <f>IF(B187=0,,C187/B187)</f>
        <v>1.2077922077922101</v>
      </c>
    </row>
    <row r="188" spans="1:4" ht="15.75">
      <c r="A188" s="76" t="s">
        <v>57</v>
      </c>
      <c r="B188" s="40"/>
      <c r="C188" s="40"/>
      <c r="D188" s="89"/>
    </row>
    <row r="189" spans="1:4" ht="15.75">
      <c r="A189" s="76" t="s">
        <v>163</v>
      </c>
      <c r="B189" s="40"/>
      <c r="C189" s="40"/>
      <c r="D189" s="89"/>
    </row>
    <row r="190" spans="1:4" ht="15.75">
      <c r="A190" s="76" t="s">
        <v>64</v>
      </c>
      <c r="B190" s="40"/>
      <c r="C190" s="40"/>
      <c r="D190" s="89"/>
    </row>
    <row r="191" spans="1:4" ht="15.75">
      <c r="A191" s="76" t="s">
        <v>164</v>
      </c>
      <c r="B191" s="40">
        <v>918</v>
      </c>
      <c r="C191" s="40">
        <v>1459</v>
      </c>
      <c r="D191" s="89">
        <f>IF(B191=0,,C191/B191)</f>
        <v>1.5893246187363801</v>
      </c>
    </row>
    <row r="192" spans="1:4" ht="15.75">
      <c r="A192" s="76" t="s">
        <v>165</v>
      </c>
      <c r="B192" s="40">
        <v>593</v>
      </c>
      <c r="C192" s="40">
        <v>615</v>
      </c>
      <c r="D192" s="89">
        <f>IF(B192=0,,C192/B192)</f>
        <v>1.03709949409781</v>
      </c>
    </row>
    <row r="193" spans="1:4" ht="15.75">
      <c r="A193" s="76" t="s">
        <v>55</v>
      </c>
      <c r="B193" s="40">
        <v>225</v>
      </c>
      <c r="C193" s="40">
        <v>234</v>
      </c>
      <c r="D193" s="89">
        <f>IF(B193=0,,C193/B193)</f>
        <v>1.04</v>
      </c>
    </row>
    <row r="194" spans="1:4" ht="15.75">
      <c r="A194" s="76" t="s">
        <v>56</v>
      </c>
      <c r="B194" s="40"/>
      <c r="C194" s="40"/>
      <c r="D194" s="89"/>
    </row>
    <row r="195" spans="1:4" ht="15.75">
      <c r="A195" s="76" t="s">
        <v>57</v>
      </c>
      <c r="B195" s="40"/>
      <c r="C195" s="40"/>
      <c r="D195" s="89"/>
    </row>
    <row r="196" spans="1:4" ht="15.75">
      <c r="A196" s="76" t="s">
        <v>166</v>
      </c>
      <c r="B196" s="40">
        <v>47</v>
      </c>
      <c r="C196" s="40">
        <v>50</v>
      </c>
      <c r="D196" s="89">
        <f>IF(B196=0,,C196/B196)</f>
        <v>1.0638297872340401</v>
      </c>
    </row>
    <row r="197" spans="1:4" ht="15.75">
      <c r="A197" s="76" t="s">
        <v>64</v>
      </c>
      <c r="B197" s="40"/>
      <c r="C197" s="40"/>
      <c r="D197" s="89"/>
    </row>
    <row r="198" spans="1:4" ht="15.75">
      <c r="A198" s="76" t="s">
        <v>167</v>
      </c>
      <c r="B198" s="40">
        <v>321</v>
      </c>
      <c r="C198" s="40">
        <v>331</v>
      </c>
      <c r="D198" s="89">
        <f>IF(B198=0,,C198/B198)</f>
        <v>1.0311526479750801</v>
      </c>
    </row>
    <row r="199" spans="1:4" ht="15.75">
      <c r="A199" s="76" t="s">
        <v>168</v>
      </c>
      <c r="B199" s="40">
        <v>647</v>
      </c>
      <c r="C199" s="40">
        <v>660</v>
      </c>
      <c r="D199" s="89">
        <f>IF(B199=0,,C199/B199)</f>
        <v>1.0200927357032501</v>
      </c>
    </row>
    <row r="200" spans="1:4" ht="15.75">
      <c r="A200" s="76" t="s">
        <v>55</v>
      </c>
      <c r="B200" s="40">
        <v>151</v>
      </c>
      <c r="C200" s="40">
        <v>158</v>
      </c>
      <c r="D200" s="89">
        <f>IF(B200=0,,C200/B200)</f>
        <v>1.04635761589404</v>
      </c>
    </row>
    <row r="201" spans="1:4" ht="15.75">
      <c r="A201" s="76" t="s">
        <v>56</v>
      </c>
      <c r="B201" s="40">
        <v>47</v>
      </c>
      <c r="C201" s="40">
        <v>51</v>
      </c>
      <c r="D201" s="89">
        <f>IF(B201=0,,C201/B201)</f>
        <v>1.08510638297872</v>
      </c>
    </row>
    <row r="202" spans="1:4" ht="15.75">
      <c r="A202" s="76" t="s">
        <v>57</v>
      </c>
      <c r="B202" s="40"/>
      <c r="C202" s="40"/>
      <c r="D202" s="89"/>
    </row>
    <row r="203" spans="1:4" ht="15.75">
      <c r="A203" s="76" t="s">
        <v>64</v>
      </c>
      <c r="B203" s="40"/>
      <c r="C203" s="40"/>
      <c r="D203" s="89"/>
    </row>
    <row r="204" spans="1:4" ht="15.75">
      <c r="A204" s="76" t="s">
        <v>169</v>
      </c>
      <c r="B204" s="40">
        <v>449</v>
      </c>
      <c r="C204" s="40">
        <v>451</v>
      </c>
      <c r="D204" s="89">
        <f>IF(B204=0,,C204/B204)</f>
        <v>1.0044543429844099</v>
      </c>
    </row>
    <row r="205" spans="1:4" ht="15.75">
      <c r="A205" s="76" t="s">
        <v>170</v>
      </c>
      <c r="B205" s="40">
        <v>216</v>
      </c>
      <c r="C205" s="40">
        <v>232</v>
      </c>
      <c r="D205" s="89">
        <f>IF(B205=0,,C205/B205)</f>
        <v>1.07407407407407</v>
      </c>
    </row>
    <row r="206" spans="1:4" ht="15.75">
      <c r="A206" s="76" t="s">
        <v>55</v>
      </c>
      <c r="B206" s="40">
        <v>123</v>
      </c>
      <c r="C206" s="40">
        <v>125</v>
      </c>
      <c r="D206" s="89">
        <f>IF(B206=0,,C206/B206)</f>
        <v>1.0162601626016301</v>
      </c>
    </row>
    <row r="207" spans="1:4" ht="15.75">
      <c r="A207" s="76" t="s">
        <v>56</v>
      </c>
      <c r="B207" s="40">
        <v>9</v>
      </c>
      <c r="C207" s="40">
        <v>10</v>
      </c>
      <c r="D207" s="89">
        <f>IF(B207=0,,C207/B207)</f>
        <v>1.1111111111111101</v>
      </c>
    </row>
    <row r="208" spans="1:4" ht="15.75">
      <c r="A208" s="76" t="s">
        <v>57</v>
      </c>
      <c r="B208" s="40"/>
      <c r="C208" s="40"/>
      <c r="D208" s="89"/>
    </row>
    <row r="209" spans="1:4" ht="15.75">
      <c r="A209" s="76" t="s">
        <v>171</v>
      </c>
      <c r="B209" s="40">
        <v>22</v>
      </c>
      <c r="C209" s="40">
        <v>25</v>
      </c>
      <c r="D209" s="89">
        <f>IF(B209=0,,C209/B209)</f>
        <v>1.13636363636364</v>
      </c>
    </row>
    <row r="210" spans="1:4" ht="15.75">
      <c r="A210" s="76" t="s">
        <v>172</v>
      </c>
      <c r="B210" s="40">
        <v>11</v>
      </c>
      <c r="C210" s="40">
        <v>13</v>
      </c>
      <c r="D210" s="89">
        <f>IF(B210=0,,C210/B210)</f>
        <v>1.1818181818181801</v>
      </c>
    </row>
    <row r="211" spans="1:4" ht="15.75">
      <c r="A211" s="76" t="s">
        <v>64</v>
      </c>
      <c r="B211" s="40"/>
      <c r="C211" s="40"/>
      <c r="D211" s="89"/>
    </row>
    <row r="212" spans="1:4" ht="15.75">
      <c r="A212" s="76" t="s">
        <v>173</v>
      </c>
      <c r="B212" s="40">
        <v>51</v>
      </c>
      <c r="C212" s="40">
        <v>59</v>
      </c>
      <c r="D212" s="89">
        <f>IF(B212=0,,C212/B212)</f>
        <v>1.15686274509804</v>
      </c>
    </row>
    <row r="213" spans="1:4" ht="15.75">
      <c r="A213" s="76" t="s">
        <v>174</v>
      </c>
      <c r="B213" s="40">
        <v>0</v>
      </c>
      <c r="C213" s="40">
        <v>0</v>
      </c>
      <c r="D213" s="89"/>
    </row>
    <row r="214" spans="1:4" ht="15.75">
      <c r="A214" s="76" t="s">
        <v>55</v>
      </c>
      <c r="B214" s="40"/>
      <c r="C214" s="40"/>
      <c r="D214" s="89"/>
    </row>
    <row r="215" spans="1:4" ht="15.75">
      <c r="A215" s="76" t="s">
        <v>56</v>
      </c>
      <c r="B215" s="40"/>
      <c r="C215" s="40"/>
      <c r="D215" s="89"/>
    </row>
    <row r="216" spans="1:4" ht="15.75">
      <c r="A216" s="76" t="s">
        <v>57</v>
      </c>
      <c r="B216" s="40"/>
      <c r="C216" s="40"/>
      <c r="D216" s="89"/>
    </row>
    <row r="217" spans="1:4" ht="15.75">
      <c r="A217" s="76" t="s">
        <v>64</v>
      </c>
      <c r="B217" s="40"/>
      <c r="C217" s="40"/>
      <c r="D217" s="89"/>
    </row>
    <row r="218" spans="1:4" ht="15.75">
      <c r="A218" s="76" t="s">
        <v>175</v>
      </c>
      <c r="B218" s="40"/>
      <c r="C218" s="40"/>
      <c r="D218" s="89"/>
    </row>
    <row r="219" spans="1:4" ht="15.75">
      <c r="A219" s="76" t="s">
        <v>176</v>
      </c>
      <c r="B219" s="40">
        <v>385</v>
      </c>
      <c r="C219" s="40">
        <v>429</v>
      </c>
      <c r="D219" s="89">
        <f>IF(B219=0,,C219/B219)</f>
        <v>1.1142857142857101</v>
      </c>
    </row>
    <row r="220" spans="1:4" ht="15.75">
      <c r="A220" s="76" t="s">
        <v>55</v>
      </c>
      <c r="B220" s="40">
        <v>118</v>
      </c>
      <c r="C220" s="40">
        <v>131</v>
      </c>
      <c r="D220" s="89">
        <f>IF(B220=0,,C220/B220)</f>
        <v>1.1101694915254201</v>
      </c>
    </row>
    <row r="221" spans="1:4" ht="15.75">
      <c r="A221" s="76" t="s">
        <v>56</v>
      </c>
      <c r="B221" s="40">
        <v>10</v>
      </c>
      <c r="C221" s="40">
        <v>15</v>
      </c>
      <c r="D221" s="89">
        <f>IF(B221=0,,C221/B221)</f>
        <v>1.5</v>
      </c>
    </row>
    <row r="222" spans="1:4" ht="15.75">
      <c r="A222" s="76" t="s">
        <v>57</v>
      </c>
      <c r="B222" s="40"/>
      <c r="C222" s="40"/>
      <c r="D222" s="89"/>
    </row>
    <row r="223" spans="1:4" ht="15.75">
      <c r="A223" s="76" t="s">
        <v>64</v>
      </c>
      <c r="B223" s="40"/>
      <c r="C223" s="40"/>
      <c r="D223" s="89"/>
    </row>
    <row r="224" spans="1:4" ht="15.75">
      <c r="A224" s="76" t="s">
        <v>177</v>
      </c>
      <c r="B224" s="40">
        <v>257</v>
      </c>
      <c r="C224" s="40">
        <v>283</v>
      </c>
      <c r="D224" s="89">
        <f>IF(B224=0,,C224/B224)</f>
        <v>1.1011673151751</v>
      </c>
    </row>
    <row r="225" spans="1:4" ht="15.75">
      <c r="A225" s="76" t="s">
        <v>178</v>
      </c>
      <c r="B225" s="40">
        <v>0</v>
      </c>
      <c r="C225" s="40">
        <v>0</v>
      </c>
      <c r="D225" s="89"/>
    </row>
    <row r="226" spans="1:4" ht="15.75">
      <c r="A226" s="76" t="s">
        <v>55</v>
      </c>
      <c r="B226" s="40"/>
      <c r="C226" s="40"/>
      <c r="D226" s="89"/>
    </row>
    <row r="227" spans="1:4" ht="15.75">
      <c r="A227" s="76" t="s">
        <v>56</v>
      </c>
      <c r="B227" s="40"/>
      <c r="C227" s="40"/>
      <c r="D227" s="89"/>
    </row>
    <row r="228" spans="1:4" ht="15.75">
      <c r="A228" s="76" t="s">
        <v>57</v>
      </c>
      <c r="B228" s="40"/>
      <c r="C228" s="40"/>
      <c r="D228" s="89"/>
    </row>
    <row r="229" spans="1:4" ht="15.75">
      <c r="A229" s="76" t="s">
        <v>64</v>
      </c>
      <c r="B229" s="40"/>
      <c r="C229" s="40"/>
      <c r="D229" s="89"/>
    </row>
    <row r="230" spans="1:4" ht="15.75">
      <c r="A230" s="76" t="s">
        <v>179</v>
      </c>
      <c r="B230" s="40"/>
      <c r="C230" s="40"/>
      <c r="D230" s="89"/>
    </row>
    <row r="231" spans="1:4" ht="15.75">
      <c r="A231" s="76" t="s">
        <v>180</v>
      </c>
      <c r="B231" s="40">
        <v>2336</v>
      </c>
      <c r="C231" s="40">
        <v>2583</v>
      </c>
      <c r="D231" s="89">
        <f>IF(B231=0,,C231/B231)</f>
        <v>1.10573630136986</v>
      </c>
    </row>
    <row r="232" spans="1:4" ht="15.75">
      <c r="A232" s="76" t="s">
        <v>55</v>
      </c>
      <c r="B232" s="40">
        <v>1452</v>
      </c>
      <c r="C232" s="40">
        <v>1596</v>
      </c>
      <c r="D232" s="89">
        <f>IF(B232=0,,C232/B232)</f>
        <v>1.0991735537190099</v>
      </c>
    </row>
    <row r="233" spans="1:4" ht="15.75">
      <c r="A233" s="76" t="s">
        <v>56</v>
      </c>
      <c r="B233" s="40">
        <v>54</v>
      </c>
      <c r="C233" s="40">
        <v>69</v>
      </c>
      <c r="D233" s="89">
        <f>IF(B233=0,,C233/B233)</f>
        <v>1.2777777777777799</v>
      </c>
    </row>
    <row r="234" spans="1:4" ht="15.75">
      <c r="A234" s="76" t="s">
        <v>57</v>
      </c>
      <c r="B234" s="40"/>
      <c r="C234" s="40"/>
      <c r="D234" s="89"/>
    </row>
    <row r="235" spans="1:4" ht="15.75">
      <c r="A235" s="76" t="s">
        <v>181</v>
      </c>
      <c r="B235" s="40">
        <v>96</v>
      </c>
      <c r="C235" s="40">
        <v>103</v>
      </c>
      <c r="D235" s="89">
        <f>IF(B235=0,,C235/B235)</f>
        <v>1.0729166666666701</v>
      </c>
    </row>
    <row r="236" spans="1:4" ht="15.75">
      <c r="A236" s="76" t="s">
        <v>182</v>
      </c>
      <c r="B236" s="40">
        <v>89</v>
      </c>
      <c r="C236" s="40">
        <v>93</v>
      </c>
      <c r="D236" s="89">
        <f>IF(B236=0,,C236/B236)</f>
        <v>1.0449438202247201</v>
      </c>
    </row>
    <row r="237" spans="1:4" ht="15.75">
      <c r="A237" s="76" t="s">
        <v>183</v>
      </c>
      <c r="B237" s="40">
        <v>15</v>
      </c>
      <c r="C237" s="40">
        <v>19</v>
      </c>
      <c r="D237" s="89">
        <f>IF(B237=0,,C237/B237)</f>
        <v>1.2666666666666699</v>
      </c>
    </row>
    <row r="238" spans="1:4" ht="15.75">
      <c r="A238" s="76" t="s">
        <v>184</v>
      </c>
      <c r="B238" s="40"/>
      <c r="C238" s="40"/>
      <c r="D238" s="89"/>
    </row>
    <row r="239" spans="1:4" ht="15.75">
      <c r="A239" s="76" t="s">
        <v>97</v>
      </c>
      <c r="B239" s="40"/>
      <c r="C239" s="40"/>
      <c r="D239" s="89"/>
    </row>
    <row r="240" spans="1:4" ht="15.75">
      <c r="A240" s="76" t="s">
        <v>185</v>
      </c>
      <c r="B240" s="40"/>
      <c r="C240" s="40"/>
      <c r="D240" s="89"/>
    </row>
    <row r="241" spans="1:4" ht="15.75">
      <c r="A241" s="76" t="s">
        <v>186</v>
      </c>
      <c r="B241" s="40"/>
      <c r="C241" s="40"/>
      <c r="D241" s="89"/>
    </row>
    <row r="242" spans="1:4" ht="15.75">
      <c r="A242" s="76" t="s">
        <v>187</v>
      </c>
      <c r="B242" s="40">
        <v>2</v>
      </c>
      <c r="C242" s="40">
        <v>5</v>
      </c>
      <c r="D242" s="89">
        <f>IF(B242=0,,C242/B242)</f>
        <v>2.5</v>
      </c>
    </row>
    <row r="243" spans="1:4" ht="15.75">
      <c r="A243" s="76" t="s">
        <v>188</v>
      </c>
      <c r="B243" s="40"/>
      <c r="C243" s="40"/>
      <c r="D243" s="89"/>
    </row>
    <row r="244" spans="1:4" ht="15.75">
      <c r="A244" s="76" t="s">
        <v>189</v>
      </c>
      <c r="B244" s="40"/>
      <c r="C244" s="40"/>
      <c r="D244" s="89"/>
    </row>
    <row r="245" spans="1:4" ht="15.75">
      <c r="A245" s="76" t="s">
        <v>190</v>
      </c>
      <c r="B245" s="40"/>
      <c r="C245" s="40"/>
      <c r="D245" s="89"/>
    </row>
    <row r="246" spans="1:4" ht="15.75">
      <c r="A246" s="76" t="s">
        <v>64</v>
      </c>
      <c r="B246" s="40"/>
      <c r="C246" s="40"/>
      <c r="D246" s="89"/>
    </row>
    <row r="247" spans="1:4" ht="15.75">
      <c r="A247" s="76" t="s">
        <v>191</v>
      </c>
      <c r="B247" s="40">
        <v>628</v>
      </c>
      <c r="C247" s="40">
        <v>698</v>
      </c>
      <c r="D247" s="89">
        <f>IF(B247=0,,C247/B247)</f>
        <v>1.1114649681528701</v>
      </c>
    </row>
    <row r="248" spans="1:4" ht="15.75">
      <c r="A248" s="76" t="s">
        <v>192</v>
      </c>
      <c r="B248" s="40">
        <v>365</v>
      </c>
      <c r="C248" s="40">
        <v>1194</v>
      </c>
      <c r="D248" s="89">
        <f>IF(B248=0,,C248/B248)</f>
        <v>3.2712328767123302</v>
      </c>
    </row>
    <row r="249" spans="1:4" ht="15.75">
      <c r="A249" s="76" t="s">
        <v>193</v>
      </c>
      <c r="B249" s="40"/>
      <c r="C249" s="40"/>
      <c r="D249" s="89"/>
    </row>
    <row r="250" spans="1:4" ht="15.75">
      <c r="A250" s="76" t="s">
        <v>194</v>
      </c>
      <c r="B250" s="40">
        <v>365</v>
      </c>
      <c r="C250" s="40">
        <v>1194</v>
      </c>
      <c r="D250" s="89">
        <f>IF(B250=0,,C250/B250)</f>
        <v>3.2712328767123302</v>
      </c>
    </row>
    <row r="251" spans="1:4" ht="15.75">
      <c r="A251" s="79" t="s">
        <v>195</v>
      </c>
      <c r="B251" s="40">
        <v>0</v>
      </c>
      <c r="C251" s="40">
        <v>0</v>
      </c>
      <c r="D251" s="89"/>
    </row>
    <row r="252" spans="1:4" ht="15.75">
      <c r="A252" s="76" t="s">
        <v>196</v>
      </c>
      <c r="B252" s="40"/>
      <c r="C252" s="40"/>
      <c r="D252" s="89"/>
    </row>
    <row r="253" spans="1:4" ht="15.75">
      <c r="A253" s="76" t="s">
        <v>197</v>
      </c>
      <c r="B253" s="40"/>
      <c r="C253" s="40"/>
      <c r="D253" s="89"/>
    </row>
    <row r="254" spans="1:4" ht="15.75">
      <c r="A254" s="79" t="s">
        <v>198</v>
      </c>
      <c r="B254" s="40">
        <v>0</v>
      </c>
      <c r="C254" s="40">
        <v>0</v>
      </c>
      <c r="D254" s="89"/>
    </row>
    <row r="255" spans="1:4" ht="15.75">
      <c r="A255" s="76" t="s">
        <v>199</v>
      </c>
      <c r="B255" s="40">
        <v>0</v>
      </c>
      <c r="C255" s="40">
        <v>0</v>
      </c>
      <c r="D255" s="89"/>
    </row>
    <row r="256" spans="1:4" ht="15.75">
      <c r="A256" s="76" t="s">
        <v>200</v>
      </c>
      <c r="B256" s="40"/>
      <c r="C256" s="40"/>
      <c r="D256" s="89"/>
    </row>
    <row r="257" spans="1:4" ht="15.75">
      <c r="A257" s="76" t="s">
        <v>201</v>
      </c>
      <c r="B257" s="40"/>
      <c r="C257" s="40"/>
      <c r="D257" s="89"/>
    </row>
    <row r="258" spans="1:4" ht="15.75">
      <c r="A258" s="76" t="s">
        <v>202</v>
      </c>
      <c r="B258" s="40"/>
      <c r="C258" s="40"/>
      <c r="D258" s="89"/>
    </row>
    <row r="259" spans="1:4" ht="15.75">
      <c r="A259" s="76" t="s">
        <v>203</v>
      </c>
      <c r="B259" s="40"/>
      <c r="C259" s="40"/>
      <c r="D259" s="89"/>
    </row>
    <row r="260" spans="1:4" ht="15.75">
      <c r="A260" s="76" t="s">
        <v>204</v>
      </c>
      <c r="B260" s="40"/>
      <c r="C260" s="40"/>
      <c r="D260" s="89"/>
    </row>
    <row r="261" spans="1:4" ht="15.75">
      <c r="A261" s="76" t="s">
        <v>205</v>
      </c>
      <c r="B261" s="40"/>
      <c r="C261" s="40"/>
      <c r="D261" s="89"/>
    </row>
    <row r="262" spans="1:4" ht="15.75">
      <c r="A262" s="76" t="s">
        <v>206</v>
      </c>
      <c r="B262" s="40"/>
      <c r="C262" s="40"/>
      <c r="D262" s="89"/>
    </row>
    <row r="263" spans="1:4" ht="15.75">
      <c r="A263" s="76" t="s">
        <v>207</v>
      </c>
      <c r="B263" s="40"/>
      <c r="C263" s="40"/>
      <c r="D263" s="89"/>
    </row>
    <row r="264" spans="1:4" ht="15.75">
      <c r="A264" s="76" t="s">
        <v>208</v>
      </c>
      <c r="B264" s="204"/>
      <c r="C264" s="204"/>
      <c r="D264" s="89"/>
    </row>
    <row r="265" spans="1:4" ht="15.75">
      <c r="A265" s="76" t="s">
        <v>209</v>
      </c>
      <c r="B265" s="204"/>
      <c r="C265" s="204"/>
      <c r="D265" s="89"/>
    </row>
    <row r="266" spans="1:4" ht="15.75">
      <c r="A266" s="79" t="s">
        <v>210</v>
      </c>
      <c r="B266" s="40">
        <v>12436</v>
      </c>
      <c r="C266" s="40">
        <v>13918</v>
      </c>
      <c r="D266" s="89">
        <f>IF(B266=0,,C266/B266)</f>
        <v>1.11917015117401</v>
      </c>
    </row>
    <row r="267" spans="1:4" ht="15.75">
      <c r="A267" s="76" t="s">
        <v>211</v>
      </c>
      <c r="B267" s="40">
        <v>100</v>
      </c>
      <c r="C267" s="40">
        <v>112</v>
      </c>
      <c r="D267" s="89">
        <f>IF(B267=0,,C267/B267)</f>
        <v>1.1200000000000001</v>
      </c>
    </row>
    <row r="268" spans="1:4" ht="15.75">
      <c r="A268" s="76" t="s">
        <v>212</v>
      </c>
      <c r="B268" s="40">
        <v>100</v>
      </c>
      <c r="C268" s="40">
        <v>112</v>
      </c>
      <c r="D268" s="89">
        <f>IF(B268=0,,C268/B268)</f>
        <v>1.1200000000000001</v>
      </c>
    </row>
    <row r="269" spans="1:4" ht="15.75">
      <c r="A269" s="76" t="s">
        <v>213</v>
      </c>
      <c r="B269" s="40"/>
      <c r="C269" s="40"/>
      <c r="D269" s="89"/>
    </row>
    <row r="270" spans="1:4" ht="15.75">
      <c r="A270" s="76" t="s">
        <v>214</v>
      </c>
      <c r="B270" s="40">
        <v>10890</v>
      </c>
      <c r="C270" s="40">
        <v>11831</v>
      </c>
      <c r="D270" s="89">
        <f>IF(B270=0,,C270/B270)</f>
        <v>1.0864095500459101</v>
      </c>
    </row>
    <row r="271" spans="1:4" ht="15.75">
      <c r="A271" s="76" t="s">
        <v>55</v>
      </c>
      <c r="B271" s="40">
        <v>5508</v>
      </c>
      <c r="C271" s="40">
        <v>5996</v>
      </c>
      <c r="D271" s="89">
        <f>IF(B271=0,,C271/B271)</f>
        <v>1.0885984023238899</v>
      </c>
    </row>
    <row r="272" spans="1:4" ht="15.75">
      <c r="A272" s="76" t="s">
        <v>56</v>
      </c>
      <c r="B272" s="40">
        <v>431</v>
      </c>
      <c r="C272" s="40">
        <v>599</v>
      </c>
      <c r="D272" s="89">
        <f>IF(B272=0,,C272/B272)</f>
        <v>1.3897911832946599</v>
      </c>
    </row>
    <row r="273" spans="1:4" ht="15.75">
      <c r="A273" s="76" t="s">
        <v>57</v>
      </c>
      <c r="B273" s="40"/>
      <c r="C273" s="40"/>
      <c r="D273" s="89"/>
    </row>
    <row r="274" spans="1:4" ht="15.75">
      <c r="A274" s="76" t="s">
        <v>97</v>
      </c>
      <c r="B274" s="40">
        <v>10</v>
      </c>
      <c r="C274" s="40">
        <v>16</v>
      </c>
      <c r="D274" s="89">
        <f>IF(B274=0,,C274/B274)</f>
        <v>1.6</v>
      </c>
    </row>
    <row r="275" spans="1:4" ht="15.75">
      <c r="A275" s="76" t="s">
        <v>215</v>
      </c>
      <c r="B275" s="40">
        <v>1823</v>
      </c>
      <c r="C275" s="40">
        <v>1932</v>
      </c>
      <c r="D275" s="89">
        <f>IF(B275=0,,C275/B275)</f>
        <v>1.0597915523861801</v>
      </c>
    </row>
    <row r="276" spans="1:4" ht="15.75">
      <c r="A276" s="76" t="s">
        <v>216</v>
      </c>
      <c r="B276" s="40">
        <v>289</v>
      </c>
      <c r="C276" s="40">
        <v>325</v>
      </c>
      <c r="D276" s="89">
        <f>IF(B276=0,,C276/B276)</f>
        <v>1.1245674740484399</v>
      </c>
    </row>
    <row r="277" spans="1:4" ht="15.75">
      <c r="A277" s="76" t="s">
        <v>64</v>
      </c>
      <c r="B277" s="40"/>
      <c r="C277" s="40"/>
      <c r="D277" s="89"/>
    </row>
    <row r="278" spans="1:4" ht="15.75">
      <c r="A278" s="76" t="s">
        <v>217</v>
      </c>
      <c r="B278" s="40">
        <v>2829</v>
      </c>
      <c r="C278" s="40">
        <v>2963</v>
      </c>
      <c r="D278" s="89">
        <f>IF(B278=0,,C278/B278)</f>
        <v>1.0473665606221301</v>
      </c>
    </row>
    <row r="279" spans="1:4" ht="15.75">
      <c r="A279" s="76" t="s">
        <v>218</v>
      </c>
      <c r="B279" s="40">
        <v>0</v>
      </c>
      <c r="C279" s="40">
        <v>0</v>
      </c>
      <c r="D279" s="89"/>
    </row>
    <row r="280" spans="1:4" ht="15.75">
      <c r="A280" s="76" t="s">
        <v>55</v>
      </c>
      <c r="B280" s="40"/>
      <c r="C280" s="40"/>
      <c r="D280" s="89"/>
    </row>
    <row r="281" spans="1:4" ht="15.75">
      <c r="A281" s="76" t="s">
        <v>56</v>
      </c>
      <c r="B281" s="40"/>
      <c r="C281" s="40"/>
      <c r="D281" s="89"/>
    </row>
    <row r="282" spans="1:4" ht="15.75">
      <c r="A282" s="76" t="s">
        <v>57</v>
      </c>
      <c r="B282" s="40"/>
      <c r="C282" s="40"/>
      <c r="D282" s="89"/>
    </row>
    <row r="283" spans="1:4" ht="15.75">
      <c r="A283" s="76" t="s">
        <v>219</v>
      </c>
      <c r="B283" s="40"/>
      <c r="C283" s="40"/>
      <c r="D283" s="89"/>
    </row>
    <row r="284" spans="1:4" ht="15.75">
      <c r="A284" s="76" t="s">
        <v>64</v>
      </c>
      <c r="B284" s="40"/>
      <c r="C284" s="40"/>
      <c r="D284" s="89"/>
    </row>
    <row r="285" spans="1:4" ht="15.75">
      <c r="A285" s="76" t="s">
        <v>220</v>
      </c>
      <c r="B285" s="40"/>
      <c r="C285" s="40"/>
      <c r="D285" s="89"/>
    </row>
    <row r="286" spans="1:4" ht="15.75">
      <c r="A286" s="76" t="s">
        <v>221</v>
      </c>
      <c r="B286" s="40">
        <v>74</v>
      </c>
      <c r="C286" s="40">
        <v>78</v>
      </c>
      <c r="D286" s="89">
        <f>IF(B286=0,,C286/B286)</f>
        <v>1.0540540540540499</v>
      </c>
    </row>
    <row r="287" spans="1:4" ht="15.75">
      <c r="A287" s="76" t="s">
        <v>55</v>
      </c>
      <c r="B287" s="40">
        <v>74</v>
      </c>
      <c r="C287" s="40">
        <v>78</v>
      </c>
      <c r="D287" s="89">
        <f>IF(B287=0,,C287/B287)</f>
        <v>1.0540540540540499</v>
      </c>
    </row>
    <row r="288" spans="1:4" ht="15.75">
      <c r="A288" s="76" t="s">
        <v>56</v>
      </c>
      <c r="B288" s="40"/>
      <c r="C288" s="40"/>
      <c r="D288" s="89"/>
    </row>
    <row r="289" spans="1:4" ht="15.75">
      <c r="A289" s="76" t="s">
        <v>57</v>
      </c>
      <c r="B289" s="40"/>
      <c r="C289" s="40"/>
      <c r="D289" s="89"/>
    </row>
    <row r="290" spans="1:4" ht="15.75">
      <c r="A290" s="76" t="s">
        <v>222</v>
      </c>
      <c r="B290" s="40"/>
      <c r="C290" s="40"/>
      <c r="D290" s="89"/>
    </row>
    <row r="291" spans="1:4" ht="15.75">
      <c r="A291" s="76" t="s">
        <v>223</v>
      </c>
      <c r="B291" s="40"/>
      <c r="C291" s="40"/>
      <c r="D291" s="89"/>
    </row>
    <row r="292" spans="1:4" ht="15.75">
      <c r="A292" s="76" t="s">
        <v>64</v>
      </c>
      <c r="B292" s="40"/>
      <c r="C292" s="40"/>
      <c r="D292" s="89"/>
    </row>
    <row r="293" spans="1:4" ht="15.75">
      <c r="A293" s="76" t="s">
        <v>224</v>
      </c>
      <c r="B293" s="40"/>
      <c r="C293" s="40"/>
      <c r="D293" s="89"/>
    </row>
    <row r="294" spans="1:4" ht="15.75">
      <c r="A294" s="76" t="s">
        <v>225</v>
      </c>
      <c r="B294" s="40">
        <v>81</v>
      </c>
      <c r="C294" s="40">
        <v>86</v>
      </c>
      <c r="D294" s="89">
        <f>IF(B294=0,,C294/B294)</f>
        <v>1.06172839506173</v>
      </c>
    </row>
    <row r="295" spans="1:4" ht="15.75">
      <c r="A295" s="76" t="s">
        <v>55</v>
      </c>
      <c r="B295" s="40">
        <v>81</v>
      </c>
      <c r="C295" s="40">
        <v>86</v>
      </c>
      <c r="D295" s="89">
        <f>IF(B295=0,,C295/B295)</f>
        <v>1.06172839506173</v>
      </c>
    </row>
    <row r="296" spans="1:4" ht="15.75">
      <c r="A296" s="76" t="s">
        <v>56</v>
      </c>
      <c r="B296" s="40"/>
      <c r="C296" s="40"/>
      <c r="D296" s="89"/>
    </row>
    <row r="297" spans="1:4" ht="15.75">
      <c r="A297" s="76" t="s">
        <v>57</v>
      </c>
      <c r="B297" s="40"/>
      <c r="C297" s="40"/>
      <c r="D297" s="89"/>
    </row>
    <row r="298" spans="1:4" ht="15.75">
      <c r="A298" s="76" t="s">
        <v>226</v>
      </c>
      <c r="B298" s="40"/>
      <c r="C298" s="40"/>
      <c r="D298" s="89"/>
    </row>
    <row r="299" spans="1:4" ht="15.75">
      <c r="A299" s="76" t="s">
        <v>227</v>
      </c>
      <c r="B299" s="40"/>
      <c r="C299" s="40"/>
      <c r="D299" s="89"/>
    </row>
    <row r="300" spans="1:4" ht="15.75">
      <c r="A300" s="76" t="s">
        <v>228</v>
      </c>
      <c r="B300" s="40"/>
      <c r="C300" s="40"/>
      <c r="D300" s="89"/>
    </row>
    <row r="301" spans="1:4" ht="15.75">
      <c r="A301" s="76" t="s">
        <v>64</v>
      </c>
      <c r="B301" s="40"/>
      <c r="C301" s="40"/>
      <c r="D301" s="89"/>
    </row>
    <row r="302" spans="1:4" ht="15.75">
      <c r="A302" s="76" t="s">
        <v>229</v>
      </c>
      <c r="B302" s="40"/>
      <c r="C302" s="40"/>
      <c r="D302" s="89"/>
    </row>
    <row r="303" spans="1:4" ht="15.75">
      <c r="A303" s="76" t="s">
        <v>230</v>
      </c>
      <c r="B303" s="40">
        <v>1141</v>
      </c>
      <c r="C303" s="40">
        <v>1659</v>
      </c>
      <c r="D303" s="89">
        <f>IF(B303=0,,C303/B303)</f>
        <v>1.45398773006135</v>
      </c>
    </row>
    <row r="304" spans="1:4" ht="15.75">
      <c r="A304" s="76" t="s">
        <v>55</v>
      </c>
      <c r="B304" s="40">
        <v>585</v>
      </c>
      <c r="C304" s="40">
        <v>699</v>
      </c>
      <c r="D304" s="89">
        <f>IF(B304=0,,C304/B304)</f>
        <v>1.19487179487179</v>
      </c>
    </row>
    <row r="305" spans="1:4" ht="15.75">
      <c r="A305" s="76" t="s">
        <v>56</v>
      </c>
      <c r="B305" s="40">
        <v>183</v>
      </c>
      <c r="C305" s="40">
        <v>361</v>
      </c>
      <c r="D305" s="89">
        <f>IF(B305=0,,C305/B305)</f>
        <v>1.9726775956284199</v>
      </c>
    </row>
    <row r="306" spans="1:4" ht="15.75">
      <c r="A306" s="76" t="s">
        <v>57</v>
      </c>
      <c r="B306" s="40"/>
      <c r="C306" s="40"/>
      <c r="D306" s="89"/>
    </row>
    <row r="307" spans="1:4" ht="15.75">
      <c r="A307" s="76" t="s">
        <v>231</v>
      </c>
      <c r="B307" s="40">
        <v>82</v>
      </c>
      <c r="C307" s="40">
        <v>112</v>
      </c>
      <c r="D307" s="89">
        <f>IF(B307=0,,C307/B307)</f>
        <v>1.3658536585365899</v>
      </c>
    </row>
    <row r="308" spans="1:4" ht="15.75">
      <c r="A308" s="76" t="s">
        <v>232</v>
      </c>
      <c r="B308" s="40">
        <v>80</v>
      </c>
      <c r="C308" s="40">
        <v>153</v>
      </c>
      <c r="D308" s="89">
        <f>IF(B308=0,,C308/B308)</f>
        <v>1.9125000000000001</v>
      </c>
    </row>
    <row r="309" spans="1:4" ht="15.75">
      <c r="A309" s="76" t="s">
        <v>233</v>
      </c>
      <c r="B309" s="40"/>
      <c r="C309" s="40"/>
      <c r="D309" s="89"/>
    </row>
    <row r="310" spans="1:4" ht="15.75">
      <c r="A310" s="76" t="s">
        <v>234</v>
      </c>
      <c r="B310" s="40">
        <v>31</v>
      </c>
      <c r="C310" s="40">
        <v>69</v>
      </c>
      <c r="D310" s="89">
        <f>IF(B310=0,,C310/B310)</f>
        <v>2.2258064516128999</v>
      </c>
    </row>
    <row r="311" spans="1:4" ht="15.75">
      <c r="A311" s="76" t="s">
        <v>235</v>
      </c>
      <c r="B311" s="40"/>
      <c r="C311" s="40"/>
      <c r="D311" s="89"/>
    </row>
    <row r="312" spans="1:4" ht="15.75">
      <c r="A312" s="76" t="s">
        <v>236</v>
      </c>
      <c r="B312" s="40"/>
      <c r="C312" s="40"/>
      <c r="D312" s="89"/>
    </row>
    <row r="313" spans="1:4" ht="15.75">
      <c r="A313" s="76" t="s">
        <v>237</v>
      </c>
      <c r="B313" s="40">
        <v>65</v>
      </c>
      <c r="C313" s="40">
        <v>86</v>
      </c>
      <c r="D313" s="89">
        <f>IF(B313=0,,C313/B313)</f>
        <v>1.3230769230769199</v>
      </c>
    </row>
    <row r="314" spans="1:4" ht="15.75">
      <c r="A314" s="76" t="s">
        <v>238</v>
      </c>
      <c r="B314" s="40"/>
      <c r="C314" s="40"/>
      <c r="D314" s="89"/>
    </row>
    <row r="315" spans="1:4" ht="15.75">
      <c r="A315" s="76" t="s">
        <v>239</v>
      </c>
      <c r="B315" s="40">
        <v>25</v>
      </c>
      <c r="C315" s="40">
        <v>56</v>
      </c>
      <c r="D315" s="89">
        <f>IF(B315=0,,C315/B315)</f>
        <v>2.2400000000000002</v>
      </c>
    </row>
    <row r="316" spans="1:4" ht="15.75">
      <c r="A316" s="76" t="s">
        <v>97</v>
      </c>
      <c r="B316" s="40"/>
      <c r="C316" s="40"/>
      <c r="D316" s="89"/>
    </row>
    <row r="317" spans="1:4" ht="15.75">
      <c r="A317" s="76" t="s">
        <v>64</v>
      </c>
      <c r="B317" s="40"/>
      <c r="C317" s="40"/>
      <c r="D317" s="89"/>
    </row>
    <row r="318" spans="1:4" ht="15.75">
      <c r="A318" s="76" t="s">
        <v>240</v>
      </c>
      <c r="B318" s="40">
        <v>90</v>
      </c>
      <c r="C318" s="40">
        <v>123</v>
      </c>
      <c r="D318" s="89">
        <f>IF(B318=0,,C318/B318)</f>
        <v>1.36666666666667</v>
      </c>
    </row>
    <row r="319" spans="1:4" ht="15.75">
      <c r="A319" s="76" t="s">
        <v>241</v>
      </c>
      <c r="B319" s="40">
        <v>0</v>
      </c>
      <c r="C319" s="40">
        <v>0</v>
      </c>
      <c r="D319" s="89"/>
    </row>
    <row r="320" spans="1:4" ht="15.75">
      <c r="A320" s="76" t="s">
        <v>55</v>
      </c>
      <c r="B320" s="40"/>
      <c r="C320" s="40"/>
      <c r="D320" s="89"/>
    </row>
    <row r="321" spans="1:4" ht="15.75">
      <c r="A321" s="76" t="s">
        <v>56</v>
      </c>
      <c r="B321" s="40"/>
      <c r="C321" s="40"/>
      <c r="D321" s="89"/>
    </row>
    <row r="322" spans="1:4" ht="15.75">
      <c r="A322" s="76" t="s">
        <v>57</v>
      </c>
      <c r="B322" s="40"/>
      <c r="C322" s="40"/>
      <c r="D322" s="89"/>
    </row>
    <row r="323" spans="1:4" ht="15.75">
      <c r="A323" s="76" t="s">
        <v>242</v>
      </c>
      <c r="B323" s="40"/>
      <c r="C323" s="40"/>
      <c r="D323" s="89"/>
    </row>
    <row r="324" spans="1:4" ht="15.75">
      <c r="A324" s="76" t="s">
        <v>243</v>
      </c>
      <c r="B324" s="40"/>
      <c r="C324" s="40"/>
      <c r="D324" s="89"/>
    </row>
    <row r="325" spans="1:4" ht="15.75">
      <c r="A325" s="76" t="s">
        <v>244</v>
      </c>
      <c r="B325" s="40"/>
      <c r="C325" s="40"/>
      <c r="D325" s="89"/>
    </row>
    <row r="326" spans="1:4" ht="15.75">
      <c r="A326" s="76" t="s">
        <v>97</v>
      </c>
      <c r="B326" s="40"/>
      <c r="C326" s="40"/>
      <c r="D326" s="89"/>
    </row>
    <row r="327" spans="1:4" ht="15.75">
      <c r="A327" s="76" t="s">
        <v>64</v>
      </c>
      <c r="B327" s="40"/>
      <c r="C327" s="40"/>
      <c r="D327" s="89"/>
    </row>
    <row r="328" spans="1:4" ht="15.75">
      <c r="A328" s="76" t="s">
        <v>245</v>
      </c>
      <c r="B328" s="40"/>
      <c r="C328" s="40"/>
      <c r="D328" s="89"/>
    </row>
    <row r="329" spans="1:4" ht="15.75">
      <c r="A329" s="76" t="s">
        <v>246</v>
      </c>
      <c r="B329" s="40">
        <v>0</v>
      </c>
      <c r="C329" s="40">
        <v>0</v>
      </c>
      <c r="D329" s="89"/>
    </row>
    <row r="330" spans="1:4" ht="15.75">
      <c r="A330" s="76" t="s">
        <v>55</v>
      </c>
      <c r="B330" s="40"/>
      <c r="C330" s="40"/>
      <c r="D330" s="89"/>
    </row>
    <row r="331" spans="1:4" ht="15.75">
      <c r="A331" s="76" t="s">
        <v>56</v>
      </c>
      <c r="B331" s="40"/>
      <c r="C331" s="40"/>
      <c r="D331" s="89"/>
    </row>
    <row r="332" spans="1:4" ht="15.75">
      <c r="A332" s="76" t="s">
        <v>57</v>
      </c>
      <c r="B332" s="40"/>
      <c r="C332" s="40"/>
      <c r="D332" s="89"/>
    </row>
    <row r="333" spans="1:4" ht="15.75">
      <c r="A333" s="76" t="s">
        <v>247</v>
      </c>
      <c r="B333" s="40"/>
      <c r="C333" s="40"/>
      <c r="D333" s="89"/>
    </row>
    <row r="334" spans="1:4" ht="15.75">
      <c r="A334" s="76" t="s">
        <v>248</v>
      </c>
      <c r="B334" s="40"/>
      <c r="C334" s="40"/>
      <c r="D334" s="89"/>
    </row>
    <row r="335" spans="1:4" ht="15.75">
      <c r="A335" s="76" t="s">
        <v>249</v>
      </c>
      <c r="B335" s="40"/>
      <c r="C335" s="40"/>
      <c r="D335" s="89"/>
    </row>
    <row r="336" spans="1:4" ht="15.75">
      <c r="A336" s="76" t="s">
        <v>97</v>
      </c>
      <c r="B336" s="40"/>
      <c r="C336" s="40"/>
      <c r="D336" s="89"/>
    </row>
    <row r="337" spans="1:4" ht="15.75">
      <c r="A337" s="76" t="s">
        <v>64</v>
      </c>
      <c r="B337" s="40"/>
      <c r="C337" s="40"/>
      <c r="D337" s="89"/>
    </row>
    <row r="338" spans="1:4" ht="15.75">
      <c r="A338" s="76" t="s">
        <v>250</v>
      </c>
      <c r="B338" s="40"/>
      <c r="C338" s="40"/>
      <c r="D338" s="89"/>
    </row>
    <row r="339" spans="1:4" ht="15.75">
      <c r="A339" s="76" t="s">
        <v>251</v>
      </c>
      <c r="B339" s="40">
        <v>0</v>
      </c>
      <c r="C339" s="40">
        <v>0</v>
      </c>
      <c r="D339" s="89"/>
    </row>
    <row r="340" spans="1:4" ht="15.75">
      <c r="A340" s="76" t="s">
        <v>55</v>
      </c>
      <c r="B340" s="40"/>
      <c r="C340" s="40"/>
      <c r="D340" s="89"/>
    </row>
    <row r="341" spans="1:4" ht="15.75">
      <c r="A341" s="76" t="s">
        <v>56</v>
      </c>
      <c r="B341" s="40"/>
      <c r="C341" s="40"/>
      <c r="D341" s="89"/>
    </row>
    <row r="342" spans="1:4" ht="15.75">
      <c r="A342" s="76" t="s">
        <v>57</v>
      </c>
      <c r="B342" s="40"/>
      <c r="C342" s="40"/>
      <c r="D342" s="89"/>
    </row>
    <row r="343" spans="1:4" ht="15.75">
      <c r="A343" s="76" t="s">
        <v>252</v>
      </c>
      <c r="B343" s="40"/>
      <c r="C343" s="40"/>
      <c r="D343" s="89"/>
    </row>
    <row r="344" spans="1:4" ht="15.75">
      <c r="A344" s="76" t="s">
        <v>253</v>
      </c>
      <c r="B344" s="40"/>
      <c r="C344" s="40"/>
      <c r="D344" s="89"/>
    </row>
    <row r="345" spans="1:4" ht="15.75">
      <c r="A345" s="76" t="s">
        <v>64</v>
      </c>
      <c r="B345" s="40"/>
      <c r="C345" s="40"/>
      <c r="D345" s="89"/>
    </row>
    <row r="346" spans="1:4" ht="15.75">
      <c r="A346" s="76" t="s">
        <v>254</v>
      </c>
      <c r="B346" s="40"/>
      <c r="C346" s="40"/>
      <c r="D346" s="89"/>
    </row>
    <row r="347" spans="1:4" ht="15.75">
      <c r="A347" s="76" t="s">
        <v>255</v>
      </c>
      <c r="B347" s="40">
        <v>0</v>
      </c>
      <c r="C347" s="40">
        <v>0</v>
      </c>
      <c r="D347" s="89"/>
    </row>
    <row r="348" spans="1:4" ht="15.75">
      <c r="A348" s="76" t="s">
        <v>55</v>
      </c>
      <c r="B348" s="40"/>
      <c r="C348" s="40"/>
      <c r="D348" s="89"/>
    </row>
    <row r="349" spans="1:4" ht="15.75">
      <c r="A349" s="76" t="s">
        <v>56</v>
      </c>
      <c r="B349" s="40"/>
      <c r="C349" s="40"/>
      <c r="D349" s="89"/>
    </row>
    <row r="350" spans="1:4" ht="15.75">
      <c r="A350" s="76" t="s">
        <v>97</v>
      </c>
      <c r="B350" s="40"/>
      <c r="C350" s="40"/>
      <c r="D350" s="89"/>
    </row>
    <row r="351" spans="1:4" ht="15.75">
      <c r="A351" s="76" t="s">
        <v>256</v>
      </c>
      <c r="B351" s="40"/>
      <c r="C351" s="40"/>
      <c r="D351" s="89"/>
    </row>
    <row r="352" spans="1:4" ht="15.75">
      <c r="A352" s="76" t="s">
        <v>257</v>
      </c>
      <c r="B352" s="40"/>
      <c r="C352" s="40"/>
      <c r="D352" s="89"/>
    </row>
    <row r="353" spans="1:4" ht="15.75">
      <c r="A353" s="76" t="s">
        <v>258</v>
      </c>
      <c r="B353" s="40">
        <v>150</v>
      </c>
      <c r="C353" s="40">
        <v>152</v>
      </c>
      <c r="D353" s="89">
        <f t="shared" ref="D353:D358" si="1">IF(B353=0,,C353/B353)</f>
        <v>1.0133333333333301</v>
      </c>
    </row>
    <row r="354" spans="1:4" ht="15.75">
      <c r="A354" s="76" t="s">
        <v>259</v>
      </c>
      <c r="B354" s="40">
        <v>150</v>
      </c>
      <c r="C354" s="40">
        <v>152</v>
      </c>
      <c r="D354" s="89">
        <f t="shared" si="1"/>
        <v>1.0133333333333301</v>
      </c>
    </row>
    <row r="355" spans="1:4" ht="15.75">
      <c r="A355" s="79" t="s">
        <v>260</v>
      </c>
      <c r="B355" s="40">
        <v>78338</v>
      </c>
      <c r="C355" s="40">
        <v>78981</v>
      </c>
      <c r="D355" s="89">
        <f t="shared" si="1"/>
        <v>1.00820802164977</v>
      </c>
    </row>
    <row r="356" spans="1:4" ht="15.75">
      <c r="A356" s="76" t="s">
        <v>261</v>
      </c>
      <c r="B356" s="40">
        <v>866</v>
      </c>
      <c r="C356" s="40">
        <v>905</v>
      </c>
      <c r="D356" s="89">
        <f t="shared" si="1"/>
        <v>1.04503464203233</v>
      </c>
    </row>
    <row r="357" spans="1:4" ht="15.75">
      <c r="A357" s="76" t="s">
        <v>55</v>
      </c>
      <c r="B357" s="40">
        <v>588</v>
      </c>
      <c r="C357" s="40">
        <v>596</v>
      </c>
      <c r="D357" s="89">
        <f t="shared" si="1"/>
        <v>1.0136054421768701</v>
      </c>
    </row>
    <row r="358" spans="1:4" ht="15.75">
      <c r="A358" s="76" t="s">
        <v>56</v>
      </c>
      <c r="B358" s="40">
        <v>30</v>
      </c>
      <c r="C358" s="40">
        <v>40</v>
      </c>
      <c r="D358" s="89">
        <f t="shared" si="1"/>
        <v>1.3333333333333299</v>
      </c>
    </row>
    <row r="359" spans="1:4" ht="15.75">
      <c r="A359" s="76" t="s">
        <v>57</v>
      </c>
      <c r="B359" s="40"/>
      <c r="C359" s="40"/>
      <c r="D359" s="89"/>
    </row>
    <row r="360" spans="1:4" ht="15.75">
      <c r="A360" s="76" t="s">
        <v>262</v>
      </c>
      <c r="B360" s="40">
        <v>248</v>
      </c>
      <c r="C360" s="40">
        <v>269</v>
      </c>
      <c r="D360" s="89">
        <f t="shared" ref="D360:D365" si="2">IF(B360=0,,C360/B360)</f>
        <v>1.0846774193548401</v>
      </c>
    </row>
    <row r="361" spans="1:4" ht="15.75">
      <c r="A361" s="76" t="s">
        <v>263</v>
      </c>
      <c r="B361" s="40">
        <v>65830</v>
      </c>
      <c r="C361" s="40">
        <v>66383</v>
      </c>
      <c r="D361" s="89">
        <f t="shared" si="2"/>
        <v>1.0084004253379899</v>
      </c>
    </row>
    <row r="362" spans="1:4" ht="15.75">
      <c r="A362" s="76" t="s">
        <v>264</v>
      </c>
      <c r="B362" s="40">
        <v>1483</v>
      </c>
      <c r="C362" s="40">
        <v>1542</v>
      </c>
      <c r="D362" s="89">
        <f t="shared" si="2"/>
        <v>1.0397842211732999</v>
      </c>
    </row>
    <row r="363" spans="1:4" ht="15.75">
      <c r="A363" s="76" t="s">
        <v>265</v>
      </c>
      <c r="B363" s="40">
        <v>28357</v>
      </c>
      <c r="C363" s="40">
        <v>28563</v>
      </c>
      <c r="D363" s="89">
        <f t="shared" si="2"/>
        <v>1.00726452022428</v>
      </c>
    </row>
    <row r="364" spans="1:4" ht="15.75">
      <c r="A364" s="76" t="s">
        <v>266</v>
      </c>
      <c r="B364" s="40">
        <v>22300</v>
      </c>
      <c r="C364" s="40">
        <v>22449</v>
      </c>
      <c r="D364" s="89">
        <f t="shared" si="2"/>
        <v>1.0066816143497801</v>
      </c>
    </row>
    <row r="365" spans="1:4" ht="15.75">
      <c r="A365" s="76" t="s">
        <v>267</v>
      </c>
      <c r="B365" s="40">
        <v>7890</v>
      </c>
      <c r="C365" s="40">
        <v>7979</v>
      </c>
      <c r="D365" s="89">
        <f t="shared" si="2"/>
        <v>1.0112801013941699</v>
      </c>
    </row>
    <row r="366" spans="1:4" ht="15.75">
      <c r="A366" s="76" t="s">
        <v>268</v>
      </c>
      <c r="B366" s="40"/>
      <c r="C366" s="40"/>
      <c r="D366" s="89"/>
    </row>
    <row r="367" spans="1:4" ht="15.75">
      <c r="A367" s="76" t="s">
        <v>269</v>
      </c>
      <c r="B367" s="40"/>
      <c r="C367" s="40"/>
      <c r="D367" s="89"/>
    </row>
    <row r="368" spans="1:4" ht="15.75">
      <c r="A368" s="76" t="s">
        <v>270</v>
      </c>
      <c r="B368" s="40">
        <v>320</v>
      </c>
      <c r="C368" s="40">
        <v>330</v>
      </c>
      <c r="D368" s="89">
        <f>IF(B368=0,,C368/B368)</f>
        <v>1.03125</v>
      </c>
    </row>
    <row r="369" spans="1:4" ht="15.75">
      <c r="A369" s="76" t="s">
        <v>271</v>
      </c>
      <c r="B369" s="40">
        <v>5480</v>
      </c>
      <c r="C369" s="40">
        <v>5520</v>
      </c>
      <c r="D369" s="89">
        <f>IF(B369=0,,C369/B369)</f>
        <v>1.0072992700729899</v>
      </c>
    </row>
    <row r="370" spans="1:4" ht="15.75">
      <c r="A370" s="76" t="s">
        <v>272</v>
      </c>
      <c r="B370" s="40">
        <v>5071</v>
      </c>
      <c r="C370" s="40">
        <v>5105</v>
      </c>
      <c r="D370" s="89">
        <f>IF(B370=0,,C370/B370)</f>
        <v>1.00670479195425</v>
      </c>
    </row>
    <row r="371" spans="1:4" ht="15.75">
      <c r="A371" s="76" t="s">
        <v>273</v>
      </c>
      <c r="B371" s="40"/>
      <c r="C371" s="40"/>
      <c r="D371" s="89"/>
    </row>
    <row r="372" spans="1:4" ht="15.75">
      <c r="A372" s="76" t="s">
        <v>274</v>
      </c>
      <c r="B372" s="40">
        <v>4941</v>
      </c>
      <c r="C372" s="40">
        <v>4973</v>
      </c>
      <c r="D372" s="89">
        <f>IF(B372=0,,C372/B372)</f>
        <v>1.0064764217769699</v>
      </c>
    </row>
    <row r="373" spans="1:4" ht="15.75">
      <c r="A373" s="76" t="s">
        <v>275</v>
      </c>
      <c r="B373" s="40">
        <v>130</v>
      </c>
      <c r="C373" s="40">
        <v>132</v>
      </c>
      <c r="D373" s="89">
        <f>IF(B373=0,,C373/B373)</f>
        <v>1.01538461538462</v>
      </c>
    </row>
    <row r="374" spans="1:4" ht="15.75">
      <c r="A374" s="76" t="s">
        <v>276</v>
      </c>
      <c r="B374" s="40"/>
      <c r="C374" s="40"/>
      <c r="D374" s="89"/>
    </row>
    <row r="375" spans="1:4" ht="15.75">
      <c r="A375" s="76" t="s">
        <v>277</v>
      </c>
      <c r="B375" s="40"/>
      <c r="C375" s="40"/>
      <c r="D375" s="89"/>
    </row>
    <row r="376" spans="1:4" ht="15.75">
      <c r="A376" s="76" t="s">
        <v>278</v>
      </c>
      <c r="B376" s="40"/>
      <c r="C376" s="40"/>
      <c r="D376" s="89"/>
    </row>
    <row r="377" spans="1:4" ht="15.75">
      <c r="A377" s="76" t="s">
        <v>279</v>
      </c>
      <c r="B377" s="40">
        <v>76</v>
      </c>
      <c r="C377" s="40">
        <v>76</v>
      </c>
      <c r="D377" s="89">
        <f>IF(B377=0,,C377/B377)</f>
        <v>1</v>
      </c>
    </row>
    <row r="378" spans="1:4" ht="15.75">
      <c r="A378" s="76" t="s">
        <v>280</v>
      </c>
      <c r="B378" s="40"/>
      <c r="C378" s="40"/>
      <c r="D378" s="89"/>
    </row>
    <row r="379" spans="1:4" ht="15.75">
      <c r="A379" s="76" t="s">
        <v>281</v>
      </c>
      <c r="B379" s="40"/>
      <c r="C379" s="40"/>
      <c r="D379" s="89"/>
    </row>
    <row r="380" spans="1:4" ht="15.75">
      <c r="A380" s="76" t="s">
        <v>282</v>
      </c>
      <c r="B380" s="40"/>
      <c r="C380" s="40"/>
      <c r="D380" s="89"/>
    </row>
    <row r="381" spans="1:4" ht="15.75">
      <c r="A381" s="76" t="s">
        <v>283</v>
      </c>
      <c r="B381" s="40"/>
      <c r="C381" s="40"/>
      <c r="D381" s="89"/>
    </row>
    <row r="382" spans="1:4" ht="15.75">
      <c r="A382" s="76" t="s">
        <v>284</v>
      </c>
      <c r="B382" s="40">
        <v>76</v>
      </c>
      <c r="C382" s="40">
        <v>76</v>
      </c>
      <c r="D382" s="89">
        <f>IF(B382=0,,C382/B382)</f>
        <v>1</v>
      </c>
    </row>
    <row r="383" spans="1:4" ht="15.75">
      <c r="A383" s="76" t="s">
        <v>285</v>
      </c>
      <c r="B383" s="40">
        <v>0</v>
      </c>
      <c r="C383" s="40">
        <v>0</v>
      </c>
      <c r="D383" s="89"/>
    </row>
    <row r="384" spans="1:4" ht="15.75">
      <c r="A384" s="76" t="s">
        <v>286</v>
      </c>
      <c r="B384" s="40"/>
      <c r="C384" s="40"/>
      <c r="D384" s="89"/>
    </row>
    <row r="385" spans="1:4" ht="15.75">
      <c r="A385" s="76" t="s">
        <v>287</v>
      </c>
      <c r="B385" s="40"/>
      <c r="C385" s="40"/>
      <c r="D385" s="89"/>
    </row>
    <row r="386" spans="1:4" ht="15.75">
      <c r="A386" s="76" t="s">
        <v>288</v>
      </c>
      <c r="B386" s="40"/>
      <c r="C386" s="40"/>
      <c r="D386" s="89"/>
    </row>
    <row r="387" spans="1:4" ht="15.75">
      <c r="A387" s="76" t="s">
        <v>289</v>
      </c>
      <c r="B387" s="40">
        <v>0</v>
      </c>
      <c r="C387" s="40">
        <v>0</v>
      </c>
      <c r="D387" s="89"/>
    </row>
    <row r="388" spans="1:4" ht="15.75">
      <c r="A388" s="76" t="s">
        <v>290</v>
      </c>
      <c r="B388" s="40"/>
      <c r="C388" s="40"/>
      <c r="D388" s="89"/>
    </row>
    <row r="389" spans="1:4" ht="15.75">
      <c r="A389" s="76" t="s">
        <v>291</v>
      </c>
      <c r="B389" s="40"/>
      <c r="C389" s="40"/>
      <c r="D389" s="89"/>
    </row>
    <row r="390" spans="1:4" ht="15.75">
      <c r="A390" s="76" t="s">
        <v>292</v>
      </c>
      <c r="B390" s="40"/>
      <c r="C390" s="40"/>
      <c r="D390" s="89"/>
    </row>
    <row r="391" spans="1:4" ht="15.75">
      <c r="A391" s="76" t="s">
        <v>293</v>
      </c>
      <c r="B391" s="40">
        <v>0</v>
      </c>
      <c r="C391" s="40">
        <v>0</v>
      </c>
      <c r="D391" s="89"/>
    </row>
    <row r="392" spans="1:4" ht="15.75">
      <c r="A392" s="76" t="s">
        <v>294</v>
      </c>
      <c r="B392" s="40"/>
      <c r="C392" s="40"/>
      <c r="D392" s="89"/>
    </row>
    <row r="393" spans="1:4" ht="15.75">
      <c r="A393" s="76" t="s">
        <v>295</v>
      </c>
      <c r="B393" s="40"/>
      <c r="C393" s="40"/>
      <c r="D393" s="89"/>
    </row>
    <row r="394" spans="1:4" ht="15.75">
      <c r="A394" s="76" t="s">
        <v>296</v>
      </c>
      <c r="B394" s="40"/>
      <c r="C394" s="40"/>
      <c r="D394" s="89"/>
    </row>
    <row r="395" spans="1:4" ht="15.75">
      <c r="A395" s="76" t="s">
        <v>297</v>
      </c>
      <c r="B395" s="40">
        <v>1951</v>
      </c>
      <c r="C395" s="40">
        <v>2012</v>
      </c>
      <c r="D395" s="89">
        <f>IF(B395=0,,C395/B395)</f>
        <v>1.0312660174269599</v>
      </c>
    </row>
    <row r="396" spans="1:4" ht="15.75">
      <c r="A396" s="76" t="s">
        <v>298</v>
      </c>
      <c r="B396" s="40">
        <v>1123</v>
      </c>
      <c r="C396" s="40">
        <v>1150</v>
      </c>
      <c r="D396" s="89">
        <f>IF(B396=0,,C396/B396)</f>
        <v>1.0240427426536101</v>
      </c>
    </row>
    <row r="397" spans="1:4" ht="15.75">
      <c r="A397" s="76" t="s">
        <v>299</v>
      </c>
      <c r="B397" s="40">
        <v>430</v>
      </c>
      <c r="C397" s="40">
        <v>440</v>
      </c>
      <c r="D397" s="89">
        <f>IF(B397=0,,C397/B397)</f>
        <v>1.02325581395349</v>
      </c>
    </row>
    <row r="398" spans="1:4" ht="15.75">
      <c r="A398" s="76" t="s">
        <v>300</v>
      </c>
      <c r="B398" s="40">
        <v>398</v>
      </c>
      <c r="C398" s="40">
        <v>422</v>
      </c>
      <c r="D398" s="89">
        <f>IF(B398=0,,C398/B398)</f>
        <v>1.06030150753769</v>
      </c>
    </row>
    <row r="399" spans="1:4" ht="15.75">
      <c r="A399" s="76" t="s">
        <v>301</v>
      </c>
      <c r="B399" s="40"/>
      <c r="C399" s="40"/>
      <c r="D399" s="89"/>
    </row>
    <row r="400" spans="1:4" ht="15.75">
      <c r="A400" s="76" t="s">
        <v>302</v>
      </c>
      <c r="B400" s="40"/>
      <c r="C400" s="40"/>
      <c r="D400" s="89"/>
    </row>
    <row r="401" spans="1:4" ht="15.75">
      <c r="A401" s="76" t="s">
        <v>303</v>
      </c>
      <c r="B401" s="40">
        <v>2200</v>
      </c>
      <c r="C401" s="40">
        <v>2100</v>
      </c>
      <c r="D401" s="89">
        <f>IF(B401=0,,C401/B401)</f>
        <v>0.95454545454545503</v>
      </c>
    </row>
    <row r="402" spans="1:4" ht="15.75">
      <c r="A402" s="76" t="s">
        <v>304</v>
      </c>
      <c r="B402" s="40">
        <v>770</v>
      </c>
      <c r="C402" s="40">
        <v>760</v>
      </c>
      <c r="D402" s="89">
        <f>IF(B402=0,,C402/B402)</f>
        <v>0.98701298701298701</v>
      </c>
    </row>
    <row r="403" spans="1:4" ht="15.75">
      <c r="A403" s="76" t="s">
        <v>305</v>
      </c>
      <c r="B403" s="40"/>
      <c r="C403" s="40"/>
      <c r="D403" s="89"/>
    </row>
    <row r="404" spans="1:4" ht="15.75">
      <c r="A404" s="76" t="s">
        <v>306</v>
      </c>
      <c r="B404" s="40">
        <v>770</v>
      </c>
      <c r="C404" s="40">
        <v>760</v>
      </c>
      <c r="D404" s="89">
        <f>IF(B404=0,,C404/B404)</f>
        <v>0.98701298701298701</v>
      </c>
    </row>
    <row r="405" spans="1:4" ht="15.75">
      <c r="A405" s="76" t="s">
        <v>307</v>
      </c>
      <c r="B405" s="40"/>
      <c r="C405" s="40"/>
      <c r="D405" s="89"/>
    </row>
    <row r="406" spans="1:4" ht="15.75">
      <c r="A406" s="76" t="s">
        <v>308</v>
      </c>
      <c r="B406" s="40">
        <v>660</v>
      </c>
      <c r="C406" s="40">
        <v>580</v>
      </c>
      <c r="D406" s="89">
        <f>IF(B406=0,,C406/B406)</f>
        <v>0.87878787878787901</v>
      </c>
    </row>
    <row r="407" spans="1:4" ht="15.75">
      <c r="A407" s="76" t="s">
        <v>309</v>
      </c>
      <c r="B407" s="40"/>
      <c r="C407" s="40"/>
      <c r="D407" s="89"/>
    </row>
    <row r="408" spans="1:4" ht="15.75">
      <c r="A408" s="76" t="s">
        <v>310</v>
      </c>
      <c r="B408" s="40">
        <v>2344</v>
      </c>
      <c r="C408" s="40">
        <v>2400</v>
      </c>
      <c r="D408" s="89">
        <f>IF(B408=0,,C408/B408)</f>
        <v>1.0238907849829399</v>
      </c>
    </row>
    <row r="409" spans="1:4" ht="15.75">
      <c r="A409" s="79" t="s">
        <v>311</v>
      </c>
      <c r="B409" s="40">
        <v>4679</v>
      </c>
      <c r="C409" s="40">
        <v>4790</v>
      </c>
      <c r="D409" s="89">
        <f>IF(B409=0,,C409/B409)</f>
        <v>1.0237230177388299</v>
      </c>
    </row>
    <row r="410" spans="1:4" ht="15.75">
      <c r="A410" s="76" t="s">
        <v>312</v>
      </c>
      <c r="B410" s="40">
        <v>210</v>
      </c>
      <c r="C410" s="40">
        <v>225</v>
      </c>
      <c r="D410" s="89">
        <f>IF(B410=0,,C410/B410)</f>
        <v>1.0714285714285701</v>
      </c>
    </row>
    <row r="411" spans="1:4" ht="15.75">
      <c r="A411" s="76" t="s">
        <v>55</v>
      </c>
      <c r="B411" s="40">
        <v>98</v>
      </c>
      <c r="C411" s="40">
        <v>108</v>
      </c>
      <c r="D411" s="89">
        <f>IF(B411=0,,C411/B411)</f>
        <v>1.1020408163265301</v>
      </c>
    </row>
    <row r="412" spans="1:4" ht="15.75">
      <c r="A412" s="76" t="s">
        <v>56</v>
      </c>
      <c r="B412" s="40">
        <v>69</v>
      </c>
      <c r="C412" s="40">
        <v>72</v>
      </c>
      <c r="D412" s="89">
        <f>IF(B412=0,,C412/B412)</f>
        <v>1.0434782608695701</v>
      </c>
    </row>
    <row r="413" spans="1:4" ht="15.75">
      <c r="A413" s="76" t="s">
        <v>57</v>
      </c>
      <c r="B413" s="40"/>
      <c r="C413" s="40"/>
      <c r="D413" s="89"/>
    </row>
    <row r="414" spans="1:4" ht="15.75">
      <c r="A414" s="76" t="s">
        <v>313</v>
      </c>
      <c r="B414" s="40">
        <v>43</v>
      </c>
      <c r="C414" s="40">
        <v>45</v>
      </c>
      <c r="D414" s="89">
        <f>IF(B414=0,,C414/B414)</f>
        <v>1.0465116279069799</v>
      </c>
    </row>
    <row r="415" spans="1:4" ht="15.75">
      <c r="A415" s="76" t="s">
        <v>314</v>
      </c>
      <c r="B415" s="40">
        <v>0</v>
      </c>
      <c r="C415" s="40">
        <v>0</v>
      </c>
      <c r="D415" s="89"/>
    </row>
    <row r="416" spans="1:4" ht="15.75">
      <c r="A416" s="76" t="s">
        <v>315</v>
      </c>
      <c r="B416" s="40"/>
      <c r="C416" s="40"/>
      <c r="D416" s="89"/>
    </row>
    <row r="417" spans="1:4" ht="15.75">
      <c r="A417" s="76" t="s">
        <v>316</v>
      </c>
      <c r="B417" s="40"/>
      <c r="C417" s="40"/>
      <c r="D417" s="89"/>
    </row>
    <row r="418" spans="1:4" ht="15.75">
      <c r="A418" s="76" t="s">
        <v>317</v>
      </c>
      <c r="B418" s="40"/>
      <c r="C418" s="40"/>
      <c r="D418" s="89"/>
    </row>
    <row r="419" spans="1:4" ht="15.75">
      <c r="A419" s="76" t="s">
        <v>318</v>
      </c>
      <c r="B419" s="40"/>
      <c r="C419" s="40"/>
      <c r="D419" s="89"/>
    </row>
    <row r="420" spans="1:4" ht="15.75">
      <c r="A420" s="76" t="s">
        <v>319</v>
      </c>
      <c r="B420" s="40"/>
      <c r="C420" s="40"/>
      <c r="D420" s="89"/>
    </row>
    <row r="421" spans="1:4" ht="15.75">
      <c r="A421" s="76" t="s">
        <v>320</v>
      </c>
      <c r="B421" s="40"/>
      <c r="C421" s="40"/>
      <c r="D421" s="89"/>
    </row>
    <row r="422" spans="1:4" ht="15.75">
      <c r="A422" s="76" t="s">
        <v>321</v>
      </c>
      <c r="B422" s="40"/>
      <c r="C422" s="40"/>
      <c r="D422" s="89"/>
    </row>
    <row r="423" spans="1:4" ht="15.75">
      <c r="A423" s="76" t="s">
        <v>322</v>
      </c>
      <c r="B423" s="40"/>
      <c r="C423" s="40"/>
      <c r="D423" s="89"/>
    </row>
    <row r="424" spans="1:4" ht="15.75">
      <c r="A424" s="76" t="s">
        <v>323</v>
      </c>
      <c r="B424" s="40">
        <v>0</v>
      </c>
      <c r="C424" s="40">
        <v>0</v>
      </c>
      <c r="D424" s="89"/>
    </row>
    <row r="425" spans="1:4" ht="15.75">
      <c r="A425" s="76" t="s">
        <v>315</v>
      </c>
      <c r="B425" s="40"/>
      <c r="C425" s="40"/>
      <c r="D425" s="89"/>
    </row>
    <row r="426" spans="1:4" ht="15.75">
      <c r="A426" s="76" t="s">
        <v>324</v>
      </c>
      <c r="B426" s="40"/>
      <c r="C426" s="40"/>
      <c r="D426" s="89"/>
    </row>
    <row r="427" spans="1:4" ht="15.75">
      <c r="A427" s="76" t="s">
        <v>325</v>
      </c>
      <c r="B427" s="40"/>
      <c r="C427" s="40"/>
      <c r="D427" s="89"/>
    </row>
    <row r="428" spans="1:4" ht="15.75">
      <c r="A428" s="76" t="s">
        <v>326</v>
      </c>
      <c r="B428" s="40"/>
      <c r="C428" s="40"/>
      <c r="D428" s="89"/>
    </row>
    <row r="429" spans="1:4" ht="15.75">
      <c r="A429" s="76" t="s">
        <v>327</v>
      </c>
      <c r="B429" s="40"/>
      <c r="C429" s="40"/>
      <c r="D429" s="89"/>
    </row>
    <row r="430" spans="1:4" ht="15.75">
      <c r="A430" s="76" t="s">
        <v>328</v>
      </c>
      <c r="B430" s="40">
        <v>675</v>
      </c>
      <c r="C430" s="40">
        <v>599</v>
      </c>
      <c r="D430" s="89">
        <f>IF(B430=0,,C430/B430)</f>
        <v>0.88740740740740698</v>
      </c>
    </row>
    <row r="431" spans="1:4" ht="15.75">
      <c r="A431" s="76" t="s">
        <v>315</v>
      </c>
      <c r="B431" s="40"/>
      <c r="C431" s="40"/>
      <c r="D431" s="89"/>
    </row>
    <row r="432" spans="1:4" ht="15.75">
      <c r="A432" s="76" t="s">
        <v>329</v>
      </c>
      <c r="B432" s="40"/>
      <c r="C432" s="40"/>
      <c r="D432" s="89"/>
    </row>
    <row r="433" spans="1:4" ht="15.75">
      <c r="A433" s="76" t="s">
        <v>330</v>
      </c>
      <c r="B433" s="40">
        <v>640</v>
      </c>
      <c r="C433" s="40">
        <v>581</v>
      </c>
      <c r="D433" s="89">
        <f>IF(B433=0,,C433/B433)</f>
        <v>0.90781250000000002</v>
      </c>
    </row>
    <row r="434" spans="1:4" ht="15.75">
      <c r="A434" s="76" t="s">
        <v>331</v>
      </c>
      <c r="B434" s="40">
        <v>20</v>
      </c>
      <c r="C434" s="40">
        <v>10</v>
      </c>
      <c r="D434" s="89">
        <f>IF(B434=0,,C434/B434)</f>
        <v>0.5</v>
      </c>
    </row>
    <row r="435" spans="1:4" ht="15.75">
      <c r="A435" s="76" t="s">
        <v>332</v>
      </c>
      <c r="B435" s="40">
        <v>15</v>
      </c>
      <c r="C435" s="40">
        <v>8</v>
      </c>
      <c r="D435" s="89">
        <f>IF(B435=0,,C435/B435)</f>
        <v>0.53333333333333299</v>
      </c>
    </row>
    <row r="436" spans="1:4" ht="15.75">
      <c r="A436" s="76" t="s">
        <v>333</v>
      </c>
      <c r="B436" s="40">
        <v>0</v>
      </c>
      <c r="C436" s="40">
        <v>0</v>
      </c>
      <c r="D436" s="89"/>
    </row>
    <row r="437" spans="1:4" ht="15.75">
      <c r="A437" s="76" t="s">
        <v>315</v>
      </c>
      <c r="B437" s="40"/>
      <c r="C437" s="40"/>
      <c r="D437" s="89"/>
    </row>
    <row r="438" spans="1:4" ht="15.75">
      <c r="A438" s="76" t="s">
        <v>334</v>
      </c>
      <c r="B438" s="40"/>
      <c r="C438" s="40"/>
      <c r="D438" s="89"/>
    </row>
    <row r="439" spans="1:4" ht="15.75">
      <c r="A439" s="76" t="s">
        <v>335</v>
      </c>
      <c r="B439" s="40"/>
      <c r="C439" s="40"/>
      <c r="D439" s="89"/>
    </row>
    <row r="440" spans="1:4" ht="15.75">
      <c r="A440" s="76" t="s">
        <v>336</v>
      </c>
      <c r="B440" s="40"/>
      <c r="C440" s="40"/>
      <c r="D440" s="89"/>
    </row>
    <row r="441" spans="1:4" ht="15.75">
      <c r="A441" s="76" t="s">
        <v>337</v>
      </c>
      <c r="B441" s="40">
        <v>0</v>
      </c>
      <c r="C441" s="40">
        <v>0</v>
      </c>
      <c r="D441" s="89"/>
    </row>
    <row r="442" spans="1:4" ht="15.75">
      <c r="A442" s="76" t="s">
        <v>338</v>
      </c>
      <c r="B442" s="40"/>
      <c r="C442" s="40"/>
      <c r="D442" s="89"/>
    </row>
    <row r="443" spans="1:4" ht="15.75">
      <c r="A443" s="76" t="s">
        <v>339</v>
      </c>
      <c r="B443" s="40"/>
      <c r="C443" s="40"/>
      <c r="D443" s="89"/>
    </row>
    <row r="444" spans="1:4" ht="15.75">
      <c r="A444" s="76" t="s">
        <v>340</v>
      </c>
      <c r="B444" s="40"/>
      <c r="C444" s="40"/>
      <c r="D444" s="89"/>
    </row>
    <row r="445" spans="1:4" ht="15.75">
      <c r="A445" s="76" t="s">
        <v>341</v>
      </c>
      <c r="B445" s="40"/>
      <c r="C445" s="40"/>
      <c r="D445" s="89"/>
    </row>
    <row r="446" spans="1:4" ht="15.75">
      <c r="A446" s="76" t="s">
        <v>342</v>
      </c>
      <c r="B446" s="40">
        <v>78</v>
      </c>
      <c r="C446" s="40">
        <v>80</v>
      </c>
      <c r="D446" s="89">
        <f>IF(B446=0,,C446/B446)</f>
        <v>1.02564102564103</v>
      </c>
    </row>
    <row r="447" spans="1:4" ht="15.75">
      <c r="A447" s="76" t="s">
        <v>315</v>
      </c>
      <c r="B447" s="40">
        <v>37</v>
      </c>
      <c r="C447" s="40">
        <v>38</v>
      </c>
      <c r="D447" s="89">
        <f>IF(B447=0,,C447/B447)</f>
        <v>1.0270270270270301</v>
      </c>
    </row>
    <row r="448" spans="1:4" ht="15.75">
      <c r="A448" s="76" t="s">
        <v>343</v>
      </c>
      <c r="B448" s="40">
        <v>32</v>
      </c>
      <c r="C448" s="40">
        <v>32</v>
      </c>
      <c r="D448" s="89">
        <f>IF(B448=0,,C448/B448)</f>
        <v>1</v>
      </c>
    </row>
    <row r="449" spans="1:4" ht="15.75">
      <c r="A449" s="76" t="s">
        <v>344</v>
      </c>
      <c r="B449" s="40">
        <v>4</v>
      </c>
      <c r="C449" s="40">
        <v>4</v>
      </c>
      <c r="D449" s="89">
        <f>IF(B449=0,,C449/B449)</f>
        <v>1</v>
      </c>
    </row>
    <row r="450" spans="1:4" ht="15.75">
      <c r="A450" s="76" t="s">
        <v>345</v>
      </c>
      <c r="B450" s="40"/>
      <c r="C450" s="40"/>
      <c r="D450" s="89"/>
    </row>
    <row r="451" spans="1:4" ht="15.75">
      <c r="A451" s="76" t="s">
        <v>346</v>
      </c>
      <c r="B451" s="40"/>
      <c r="C451" s="40"/>
      <c r="D451" s="89"/>
    </row>
    <row r="452" spans="1:4" ht="15.75">
      <c r="A452" s="76" t="s">
        <v>347</v>
      </c>
      <c r="B452" s="40">
        <v>5</v>
      </c>
      <c r="C452" s="40">
        <v>6</v>
      </c>
      <c r="D452" s="89">
        <f>IF(B452=0,,C452/B452)</f>
        <v>1.2</v>
      </c>
    </row>
    <row r="453" spans="1:4" ht="15.75">
      <c r="A453" s="76" t="s">
        <v>348</v>
      </c>
      <c r="B453" s="40">
        <v>0</v>
      </c>
      <c r="C453" s="40">
        <v>0</v>
      </c>
      <c r="D453" s="89"/>
    </row>
    <row r="454" spans="1:4" ht="15.75">
      <c r="A454" s="76" t="s">
        <v>349</v>
      </c>
      <c r="B454" s="40"/>
      <c r="C454" s="40"/>
      <c r="D454" s="89"/>
    </row>
    <row r="455" spans="1:4" ht="15.75">
      <c r="A455" s="76" t="s">
        <v>350</v>
      </c>
      <c r="B455" s="40"/>
      <c r="C455" s="40"/>
      <c r="D455" s="89"/>
    </row>
    <row r="456" spans="1:4" ht="15.75">
      <c r="A456" s="76" t="s">
        <v>351</v>
      </c>
      <c r="B456" s="40"/>
      <c r="C456" s="40"/>
      <c r="D456" s="89"/>
    </row>
    <row r="457" spans="1:4" ht="15.75">
      <c r="A457" s="76" t="s">
        <v>352</v>
      </c>
      <c r="B457" s="40">
        <v>0</v>
      </c>
      <c r="C457" s="40">
        <v>0</v>
      </c>
      <c r="D457" s="89"/>
    </row>
    <row r="458" spans="1:4" ht="15.75">
      <c r="A458" s="76" t="s">
        <v>353</v>
      </c>
      <c r="B458" s="40"/>
      <c r="C458" s="40"/>
      <c r="D458" s="89"/>
    </row>
    <row r="459" spans="1:4" ht="15.75">
      <c r="A459" s="76" t="s">
        <v>354</v>
      </c>
      <c r="B459" s="40"/>
      <c r="C459" s="40"/>
      <c r="D459" s="89"/>
    </row>
    <row r="460" spans="1:4" ht="15.75">
      <c r="A460" s="76" t="s">
        <v>355</v>
      </c>
      <c r="B460" s="40">
        <v>3716</v>
      </c>
      <c r="C460" s="40">
        <v>3886</v>
      </c>
      <c r="D460" s="89">
        <f>IF(B460=0,,C460/B460)</f>
        <v>1.0457481162540401</v>
      </c>
    </row>
    <row r="461" spans="1:4" ht="15.75">
      <c r="A461" s="76" t="s">
        <v>356</v>
      </c>
      <c r="B461" s="40"/>
      <c r="C461" s="40">
        <v>1000</v>
      </c>
      <c r="D461" s="89"/>
    </row>
    <row r="462" spans="1:4" ht="15.75">
      <c r="A462" s="76" t="s">
        <v>357</v>
      </c>
      <c r="B462" s="40"/>
      <c r="C462" s="40"/>
      <c r="D462" s="89"/>
    </row>
    <row r="463" spans="1:4" ht="15.75">
      <c r="A463" s="76" t="s">
        <v>358</v>
      </c>
      <c r="B463" s="40"/>
      <c r="C463" s="40"/>
      <c r="D463" s="89"/>
    </row>
    <row r="464" spans="1:4" ht="15.75">
      <c r="A464" s="76" t="s">
        <v>359</v>
      </c>
      <c r="B464" s="40">
        <v>3716</v>
      </c>
      <c r="C464" s="40">
        <v>2886</v>
      </c>
      <c r="D464" s="89">
        <f>IF(B464=0,,C464/B464)</f>
        <v>0.77664155005382096</v>
      </c>
    </row>
    <row r="465" spans="1:4" ht="15.75">
      <c r="A465" s="79" t="s">
        <v>360</v>
      </c>
      <c r="B465" s="40">
        <v>5183</v>
      </c>
      <c r="C465" s="40">
        <v>3721</v>
      </c>
      <c r="D465" s="89">
        <f>IF(B465=0,,C465/B465)</f>
        <v>0.71792398224966203</v>
      </c>
    </row>
    <row r="466" spans="1:4" ht="15.75">
      <c r="A466" s="76" t="s">
        <v>361</v>
      </c>
      <c r="B466" s="40">
        <v>2979</v>
      </c>
      <c r="C466" s="40">
        <v>1730</v>
      </c>
      <c r="D466" s="89">
        <f>IF(B466=0,,C466/B466)</f>
        <v>0.58073178919100399</v>
      </c>
    </row>
    <row r="467" spans="1:4" ht="15.75">
      <c r="A467" s="76" t="s">
        <v>55</v>
      </c>
      <c r="B467" s="40">
        <v>55</v>
      </c>
      <c r="C467" s="40">
        <v>53</v>
      </c>
      <c r="D467" s="89">
        <f>IF(B467=0,,C467/B467)</f>
        <v>0.96363636363636396</v>
      </c>
    </row>
    <row r="468" spans="1:4" ht="15.75">
      <c r="A468" s="76" t="s">
        <v>56</v>
      </c>
      <c r="B468" s="40">
        <v>320</v>
      </c>
      <c r="C468" s="40">
        <v>311</v>
      </c>
      <c r="D468" s="89">
        <f>IF(B468=0,,C468/B468)</f>
        <v>0.97187500000000004</v>
      </c>
    </row>
    <row r="469" spans="1:4" ht="15.75">
      <c r="A469" s="76" t="s">
        <v>57</v>
      </c>
      <c r="B469" s="40"/>
      <c r="C469" s="40"/>
      <c r="D469" s="89"/>
    </row>
    <row r="470" spans="1:4" ht="15.75">
      <c r="A470" s="76" t="s">
        <v>362</v>
      </c>
      <c r="B470" s="40">
        <v>35</v>
      </c>
      <c r="C470" s="40">
        <v>33</v>
      </c>
      <c r="D470" s="89">
        <f>IF(B470=0,,C470/B470)</f>
        <v>0.94285714285714295</v>
      </c>
    </row>
    <row r="471" spans="1:4" ht="15.75">
      <c r="A471" s="76" t="s">
        <v>363</v>
      </c>
      <c r="B471" s="40">
        <v>10</v>
      </c>
      <c r="C471" s="40">
        <v>8</v>
      </c>
      <c r="D471" s="89">
        <f>IF(B471=0,,C471/B471)</f>
        <v>0.8</v>
      </c>
    </row>
    <row r="472" spans="1:4" ht="15.75">
      <c r="A472" s="76" t="s">
        <v>364</v>
      </c>
      <c r="B472" s="40"/>
      <c r="C472" s="40"/>
      <c r="D472" s="89"/>
    </row>
    <row r="473" spans="1:4" ht="15.75">
      <c r="A473" s="76" t="s">
        <v>365</v>
      </c>
      <c r="B473" s="40">
        <v>149</v>
      </c>
      <c r="C473" s="40">
        <v>138</v>
      </c>
      <c r="D473" s="89">
        <f>IF(B473=0,,C473/B473)</f>
        <v>0.92617449664429496</v>
      </c>
    </row>
    <row r="474" spans="1:4" ht="15.75">
      <c r="A474" s="76" t="s">
        <v>366</v>
      </c>
      <c r="B474" s="40">
        <v>20</v>
      </c>
      <c r="C474" s="40">
        <v>18</v>
      </c>
      <c r="D474" s="89">
        <f>IF(B474=0,,C474/B474)</f>
        <v>0.9</v>
      </c>
    </row>
    <row r="475" spans="1:4" ht="15.75">
      <c r="A475" s="76" t="s">
        <v>367</v>
      </c>
      <c r="B475" s="40"/>
      <c r="C475" s="40"/>
      <c r="D475" s="89"/>
    </row>
    <row r="476" spans="1:4" ht="15.75">
      <c r="A476" s="76" t="s">
        <v>368</v>
      </c>
      <c r="B476" s="40"/>
      <c r="C476" s="40"/>
      <c r="D476" s="89"/>
    </row>
    <row r="477" spans="1:4" ht="15.75">
      <c r="A477" s="76" t="s">
        <v>369</v>
      </c>
      <c r="B477" s="40"/>
      <c r="C477" s="40"/>
      <c r="D477" s="89"/>
    </row>
    <row r="478" spans="1:4" ht="15.75">
      <c r="A478" s="76" t="s">
        <v>370</v>
      </c>
      <c r="B478" s="40">
        <v>118</v>
      </c>
      <c r="C478" s="40">
        <v>110</v>
      </c>
      <c r="D478" s="89">
        <f>IF(B478=0,,C478/B478)</f>
        <v>0.93220338983050799</v>
      </c>
    </row>
    <row r="479" spans="1:4" ht="15.75">
      <c r="A479" s="76" t="s">
        <v>371</v>
      </c>
      <c r="B479" s="40">
        <v>2</v>
      </c>
      <c r="C479" s="40">
        <v>2</v>
      </c>
      <c r="D479" s="89">
        <f>IF(B479=0,,C479/B479)</f>
        <v>1</v>
      </c>
    </row>
    <row r="480" spans="1:4" ht="15.75">
      <c r="A480" s="76" t="s">
        <v>372</v>
      </c>
      <c r="B480" s="40"/>
      <c r="C480" s="40"/>
      <c r="D480" s="89"/>
    </row>
    <row r="481" spans="1:4" ht="15.75">
      <c r="A481" s="76" t="s">
        <v>373</v>
      </c>
      <c r="B481" s="40">
        <v>2270</v>
      </c>
      <c r="C481" s="40">
        <v>1057</v>
      </c>
      <c r="D481" s="89">
        <f>IF(B481=0,,C481/B481)</f>
        <v>0.465638766519824</v>
      </c>
    </row>
    <row r="482" spans="1:4" ht="15.75">
      <c r="A482" s="76" t="s">
        <v>374</v>
      </c>
      <c r="B482" s="40">
        <v>696</v>
      </c>
      <c r="C482" s="40">
        <v>600</v>
      </c>
      <c r="D482" s="89">
        <f>IF(B482=0,,C482/B482)</f>
        <v>0.86206896551724099</v>
      </c>
    </row>
    <row r="483" spans="1:4" ht="15.75">
      <c r="A483" s="76" t="s">
        <v>55</v>
      </c>
      <c r="B483" s="40"/>
      <c r="C483" s="40"/>
      <c r="D483" s="89"/>
    </row>
    <row r="484" spans="1:4" ht="15.75">
      <c r="A484" s="76" t="s">
        <v>56</v>
      </c>
      <c r="B484" s="40"/>
      <c r="C484" s="40"/>
      <c r="D484" s="89"/>
    </row>
    <row r="485" spans="1:4" ht="15.75">
      <c r="A485" s="76" t="s">
        <v>57</v>
      </c>
      <c r="B485" s="40"/>
      <c r="C485" s="40"/>
      <c r="D485" s="89"/>
    </row>
    <row r="486" spans="1:4" ht="15.75">
      <c r="A486" s="76" t="s">
        <v>375</v>
      </c>
      <c r="B486" s="40">
        <v>36</v>
      </c>
      <c r="C486" s="40">
        <v>28</v>
      </c>
      <c r="D486" s="89">
        <f>IF(B486=0,,C486/B486)</f>
        <v>0.77777777777777801</v>
      </c>
    </row>
    <row r="487" spans="1:4" ht="15.75">
      <c r="A487" s="76" t="s">
        <v>376</v>
      </c>
      <c r="B487" s="40"/>
      <c r="C487" s="40"/>
      <c r="D487" s="89"/>
    </row>
    <row r="488" spans="1:4" ht="15.75">
      <c r="A488" s="76" t="s">
        <v>377</v>
      </c>
      <c r="B488" s="40"/>
      <c r="C488" s="40"/>
      <c r="D488" s="89"/>
    </row>
    <row r="489" spans="1:4" ht="15.75">
      <c r="A489" s="76" t="s">
        <v>378</v>
      </c>
      <c r="B489" s="40">
        <v>660</v>
      </c>
      <c r="C489" s="40">
        <v>572</v>
      </c>
      <c r="D489" s="89">
        <f>IF(B489=0,,C489/B489)</f>
        <v>0.86666666666666703</v>
      </c>
    </row>
    <row r="490" spans="1:4" ht="15.75">
      <c r="A490" s="76" t="s">
        <v>379</v>
      </c>
      <c r="B490" s="40">
        <v>172</v>
      </c>
      <c r="C490" s="40">
        <v>180</v>
      </c>
      <c r="D490" s="89">
        <f>IF(B490=0,,C490/B490)</f>
        <v>1.0465116279069799</v>
      </c>
    </row>
    <row r="491" spans="1:4" ht="15.75">
      <c r="A491" s="76" t="s">
        <v>55</v>
      </c>
      <c r="B491" s="40"/>
      <c r="C491" s="40"/>
      <c r="D491" s="89"/>
    </row>
    <row r="492" spans="1:4" ht="15.75">
      <c r="A492" s="76" t="s">
        <v>56</v>
      </c>
      <c r="B492" s="40"/>
      <c r="C492" s="40"/>
      <c r="D492" s="89"/>
    </row>
    <row r="493" spans="1:4" ht="15.75">
      <c r="A493" s="76" t="s">
        <v>57</v>
      </c>
      <c r="B493" s="40"/>
      <c r="C493" s="40"/>
      <c r="D493" s="89"/>
    </row>
    <row r="494" spans="1:4" ht="15.75">
      <c r="A494" s="76" t="s">
        <v>380</v>
      </c>
      <c r="B494" s="40"/>
      <c r="C494" s="40"/>
      <c r="D494" s="89"/>
    </row>
    <row r="495" spans="1:4" ht="15.75">
      <c r="A495" s="76" t="s">
        <v>381</v>
      </c>
      <c r="B495" s="40"/>
      <c r="C495" s="40"/>
      <c r="D495" s="89"/>
    </row>
    <row r="496" spans="1:4" ht="15.75">
      <c r="A496" s="76" t="s">
        <v>382</v>
      </c>
      <c r="B496" s="40"/>
      <c r="C496" s="40"/>
      <c r="D496" s="89"/>
    </row>
    <row r="497" spans="1:4" ht="15.75">
      <c r="A497" s="76" t="s">
        <v>383</v>
      </c>
      <c r="B497" s="40"/>
      <c r="C497" s="40"/>
      <c r="D497" s="89"/>
    </row>
    <row r="498" spans="1:4" ht="15.75">
      <c r="A498" s="76" t="s">
        <v>384</v>
      </c>
      <c r="B498" s="40">
        <v>7</v>
      </c>
      <c r="C498" s="40">
        <v>14</v>
      </c>
      <c r="D498" s="89">
        <f>IF(B498=0,,C498/B498)</f>
        <v>2</v>
      </c>
    </row>
    <row r="499" spans="1:4" ht="15.75">
      <c r="A499" s="76" t="s">
        <v>385</v>
      </c>
      <c r="B499" s="40"/>
      <c r="C499" s="40"/>
      <c r="D499" s="89"/>
    </row>
    <row r="500" spans="1:4" ht="15.75">
      <c r="A500" s="76" t="s">
        <v>386</v>
      </c>
      <c r="B500" s="40">
        <v>165</v>
      </c>
      <c r="C500" s="40">
        <v>166</v>
      </c>
      <c r="D500" s="89">
        <f>IF(B500=0,,C500/B500)</f>
        <v>1.0060606060606101</v>
      </c>
    </row>
    <row r="501" spans="1:4" ht="15.75">
      <c r="A501" s="76" t="s">
        <v>387</v>
      </c>
      <c r="B501" s="40">
        <v>177</v>
      </c>
      <c r="C501" s="40">
        <v>186</v>
      </c>
      <c r="D501" s="89">
        <f>IF(B501=0,,C501/B501)</f>
        <v>1.0508474576271201</v>
      </c>
    </row>
    <row r="502" spans="1:4" ht="15.75">
      <c r="A502" s="76" t="s">
        <v>55</v>
      </c>
      <c r="B502" s="40"/>
      <c r="C502" s="40"/>
      <c r="D502" s="89"/>
    </row>
    <row r="503" spans="1:4" ht="15.75">
      <c r="A503" s="76" t="s">
        <v>388</v>
      </c>
      <c r="B503" s="40"/>
      <c r="C503" s="40"/>
      <c r="D503" s="89"/>
    </row>
    <row r="504" spans="1:4" ht="15.75">
      <c r="A504" s="76" t="s">
        <v>57</v>
      </c>
      <c r="B504" s="40"/>
      <c r="C504" s="40"/>
      <c r="D504" s="89"/>
    </row>
    <row r="505" spans="1:4" ht="15.75">
      <c r="A505" s="76" t="s">
        <v>389</v>
      </c>
      <c r="B505" s="40">
        <v>80</v>
      </c>
      <c r="C505" s="40">
        <v>82</v>
      </c>
      <c r="D505" s="89">
        <f>IF(B505=0,,C505/B505)</f>
        <v>1.0249999999999999</v>
      </c>
    </row>
    <row r="506" spans="1:4" ht="15.75">
      <c r="A506" s="76" t="s">
        <v>390</v>
      </c>
      <c r="B506" s="40"/>
      <c r="C506" s="40"/>
      <c r="D506" s="89"/>
    </row>
    <row r="507" spans="1:4" ht="15.75">
      <c r="A507" s="76" t="s">
        <v>391</v>
      </c>
      <c r="B507" s="40"/>
      <c r="C507" s="40"/>
      <c r="D507" s="89"/>
    </row>
    <row r="508" spans="1:4" ht="15.75">
      <c r="A508" s="76" t="s">
        <v>392</v>
      </c>
      <c r="B508" s="40">
        <v>41</v>
      </c>
      <c r="C508" s="40">
        <v>43</v>
      </c>
      <c r="D508" s="89">
        <f>IF(B508=0,,C508/B508)</f>
        <v>1.0487804878048801</v>
      </c>
    </row>
    <row r="509" spans="1:4" ht="15.75">
      <c r="A509" s="76" t="s">
        <v>393</v>
      </c>
      <c r="B509" s="40">
        <v>56</v>
      </c>
      <c r="C509" s="40">
        <v>61</v>
      </c>
      <c r="D509" s="89">
        <f>IF(B509=0,,C509/B509)</f>
        <v>1.08928571428571</v>
      </c>
    </row>
    <row r="510" spans="1:4" ht="15.75">
      <c r="A510" s="76" t="s">
        <v>394</v>
      </c>
      <c r="B510" s="40">
        <v>670</v>
      </c>
      <c r="C510" s="40">
        <v>675</v>
      </c>
      <c r="D510" s="89">
        <f>IF(B510=0,,C510/B510)</f>
        <v>1.0074626865671601</v>
      </c>
    </row>
    <row r="511" spans="1:4" ht="15.75">
      <c r="A511" s="76" t="s">
        <v>55</v>
      </c>
      <c r="B511" s="40"/>
      <c r="C511" s="40"/>
      <c r="D511" s="89"/>
    </row>
    <row r="512" spans="1:4" ht="15.75">
      <c r="A512" s="76" t="s">
        <v>56</v>
      </c>
      <c r="B512" s="40"/>
      <c r="C512" s="40"/>
      <c r="D512" s="89"/>
    </row>
    <row r="513" spans="1:4" ht="15.75">
      <c r="A513" s="76" t="s">
        <v>57</v>
      </c>
      <c r="B513" s="40"/>
      <c r="C513" s="40"/>
      <c r="D513" s="89"/>
    </row>
    <row r="514" spans="1:4" ht="15.75">
      <c r="A514" s="76" t="s">
        <v>395</v>
      </c>
      <c r="B514" s="40">
        <v>670</v>
      </c>
      <c r="C514" s="40">
        <v>675</v>
      </c>
      <c r="D514" s="89">
        <f>IF(B514=0,,C514/B514)</f>
        <v>1.0074626865671601</v>
      </c>
    </row>
    <row r="515" spans="1:4" ht="15.75">
      <c r="A515" s="76" t="s">
        <v>396</v>
      </c>
      <c r="B515" s="40"/>
      <c r="C515" s="40"/>
      <c r="D515" s="89"/>
    </row>
    <row r="516" spans="1:4" ht="15.75">
      <c r="A516" s="76" t="s">
        <v>397</v>
      </c>
      <c r="B516" s="40"/>
      <c r="C516" s="40"/>
      <c r="D516" s="89"/>
    </row>
    <row r="517" spans="1:4" ht="15.75">
      <c r="A517" s="76" t="s">
        <v>398</v>
      </c>
      <c r="B517" s="40">
        <v>489</v>
      </c>
      <c r="C517" s="40">
        <v>350</v>
      </c>
      <c r="D517" s="89">
        <f t="shared" ref="D517:D580" si="3">IF(B517=0,,C517/B517)</f>
        <v>0.71574642126789401</v>
      </c>
    </row>
    <row r="518" spans="1:4" ht="15.75">
      <c r="A518" s="76" t="s">
        <v>399</v>
      </c>
      <c r="B518" s="40"/>
      <c r="C518" s="40"/>
      <c r="D518" s="89"/>
    </row>
    <row r="519" spans="1:4" ht="15.75">
      <c r="A519" s="76" t="s">
        <v>400</v>
      </c>
      <c r="B519" s="40"/>
      <c r="C519" s="40"/>
      <c r="D519" s="89"/>
    </row>
    <row r="520" spans="1:4" ht="15.75">
      <c r="A520" s="76" t="s">
        <v>401</v>
      </c>
      <c r="B520" s="40">
        <v>489</v>
      </c>
      <c r="C520" s="40">
        <v>350</v>
      </c>
      <c r="D520" s="89">
        <f t="shared" si="3"/>
        <v>0.71574642126789401</v>
      </c>
    </row>
    <row r="521" spans="1:4" ht="15.75">
      <c r="A521" s="79" t="s">
        <v>402</v>
      </c>
      <c r="B521" s="40">
        <v>70008</v>
      </c>
      <c r="C521" s="40">
        <v>70375</v>
      </c>
      <c r="D521" s="89">
        <f t="shared" si="3"/>
        <v>1.0052422580276501</v>
      </c>
    </row>
    <row r="522" spans="1:4" ht="15.75">
      <c r="A522" s="76" t="s">
        <v>403</v>
      </c>
      <c r="B522" s="40">
        <v>1572</v>
      </c>
      <c r="C522" s="40">
        <v>1390</v>
      </c>
      <c r="D522" s="89">
        <f t="shared" si="3"/>
        <v>0.88422391857506399</v>
      </c>
    </row>
    <row r="523" spans="1:4" ht="15.75">
      <c r="A523" s="76" t="s">
        <v>55</v>
      </c>
      <c r="B523" s="40">
        <v>963</v>
      </c>
      <c r="C523" s="40">
        <v>970</v>
      </c>
      <c r="D523" s="89">
        <f t="shared" si="3"/>
        <v>1.0072689511941799</v>
      </c>
    </row>
    <row r="524" spans="1:4" ht="15.75">
      <c r="A524" s="76" t="s">
        <v>56</v>
      </c>
      <c r="B524" s="40"/>
      <c r="C524" s="40"/>
      <c r="D524" s="89"/>
    </row>
    <row r="525" spans="1:4" ht="15.75">
      <c r="A525" s="76" t="s">
        <v>57</v>
      </c>
      <c r="B525" s="40"/>
      <c r="C525" s="40"/>
      <c r="D525" s="89"/>
    </row>
    <row r="526" spans="1:4" ht="15.75">
      <c r="A526" s="76" t="s">
        <v>404</v>
      </c>
      <c r="B526" s="40"/>
      <c r="C526" s="40"/>
      <c r="D526" s="89"/>
    </row>
    <row r="527" spans="1:4" ht="15.75">
      <c r="A527" s="76" t="s">
        <v>405</v>
      </c>
      <c r="B527" s="40">
        <v>4</v>
      </c>
      <c r="C527" s="40">
        <v>5</v>
      </c>
      <c r="D527" s="89">
        <f t="shared" si="3"/>
        <v>1.25</v>
      </c>
    </row>
    <row r="528" spans="1:4" ht="15.75">
      <c r="A528" s="76" t="s">
        <v>406</v>
      </c>
      <c r="B528" s="40">
        <v>6</v>
      </c>
      <c r="C528" s="40">
        <v>7</v>
      </c>
      <c r="D528" s="89">
        <f t="shared" si="3"/>
        <v>1.1666666666666701</v>
      </c>
    </row>
    <row r="529" spans="1:4" ht="15.75">
      <c r="A529" s="76" t="s">
        <v>407</v>
      </c>
      <c r="B529" s="40">
        <v>27</v>
      </c>
      <c r="C529" s="40">
        <v>30</v>
      </c>
      <c r="D529" s="89">
        <f t="shared" si="3"/>
        <v>1.1111111111111101</v>
      </c>
    </row>
    <row r="530" spans="1:4" ht="15.75">
      <c r="A530" s="76" t="s">
        <v>97</v>
      </c>
      <c r="B530" s="40"/>
      <c r="C530" s="40"/>
      <c r="D530" s="89"/>
    </row>
    <row r="531" spans="1:4" ht="15.75">
      <c r="A531" s="76" t="s">
        <v>408</v>
      </c>
      <c r="B531" s="40">
        <v>197</v>
      </c>
      <c r="C531" s="40">
        <v>200</v>
      </c>
      <c r="D531" s="89">
        <f t="shared" si="3"/>
        <v>1.0152284263959399</v>
      </c>
    </row>
    <row r="532" spans="1:4" ht="15.75">
      <c r="A532" s="76" t="s">
        <v>409</v>
      </c>
      <c r="B532" s="40">
        <v>1</v>
      </c>
      <c r="C532" s="40">
        <v>2</v>
      </c>
      <c r="D532" s="89">
        <f t="shared" si="3"/>
        <v>2</v>
      </c>
    </row>
    <row r="533" spans="1:4" ht="15.75">
      <c r="A533" s="76" t="s">
        <v>410</v>
      </c>
      <c r="B533" s="40"/>
      <c r="C533" s="40"/>
      <c r="D533" s="89"/>
    </row>
    <row r="534" spans="1:4" ht="15.75">
      <c r="A534" s="76" t="s">
        <v>411</v>
      </c>
      <c r="B534" s="40">
        <v>6</v>
      </c>
      <c r="C534" s="40">
        <v>7</v>
      </c>
      <c r="D534" s="89">
        <f t="shared" si="3"/>
        <v>1.1666666666666701</v>
      </c>
    </row>
    <row r="535" spans="1:4" ht="15.75">
      <c r="A535" s="76" t="s">
        <v>412</v>
      </c>
      <c r="B535" s="40">
        <v>368</v>
      </c>
      <c r="C535" s="40">
        <v>169</v>
      </c>
      <c r="D535" s="89">
        <f t="shared" si="3"/>
        <v>0.45923913043478298</v>
      </c>
    </row>
    <row r="536" spans="1:4" ht="15.75">
      <c r="A536" s="76" t="s">
        <v>413</v>
      </c>
      <c r="B536" s="40">
        <v>962</v>
      </c>
      <c r="C536" s="40">
        <v>856</v>
      </c>
      <c r="D536" s="89">
        <f t="shared" si="3"/>
        <v>0.88981288981288997</v>
      </c>
    </row>
    <row r="537" spans="1:4" ht="15.75">
      <c r="A537" s="76" t="s">
        <v>55</v>
      </c>
      <c r="B537" s="40">
        <v>626</v>
      </c>
      <c r="C537" s="40">
        <v>550</v>
      </c>
      <c r="D537" s="89">
        <f t="shared" si="3"/>
        <v>0.87859424920127804</v>
      </c>
    </row>
    <row r="538" spans="1:4" ht="15.75">
      <c r="A538" s="76" t="s">
        <v>56</v>
      </c>
      <c r="B538" s="40"/>
      <c r="C538" s="40"/>
      <c r="D538" s="89"/>
    </row>
    <row r="539" spans="1:4" ht="15.75">
      <c r="A539" s="76" t="s">
        <v>57</v>
      </c>
      <c r="B539" s="40"/>
      <c r="C539" s="40"/>
      <c r="D539" s="89"/>
    </row>
    <row r="540" spans="1:4" ht="15.75">
      <c r="A540" s="76" t="s">
        <v>414</v>
      </c>
      <c r="B540" s="40"/>
      <c r="C540" s="40"/>
      <c r="D540" s="89"/>
    </row>
    <row r="541" spans="1:4" ht="15.75">
      <c r="A541" s="76" t="s">
        <v>415</v>
      </c>
      <c r="B541" s="40">
        <v>154</v>
      </c>
      <c r="C541" s="40">
        <v>156</v>
      </c>
      <c r="D541" s="89">
        <f t="shared" si="3"/>
        <v>1.01298701298701</v>
      </c>
    </row>
    <row r="542" spans="1:4" ht="15.75">
      <c r="A542" s="76" t="s">
        <v>416</v>
      </c>
      <c r="B542" s="40">
        <v>150</v>
      </c>
      <c r="C542" s="40">
        <v>150</v>
      </c>
      <c r="D542" s="89">
        <f t="shared" si="3"/>
        <v>1</v>
      </c>
    </row>
    <row r="543" spans="1:4" ht="15.75">
      <c r="A543" s="76" t="s">
        <v>417</v>
      </c>
      <c r="B543" s="40">
        <v>32</v>
      </c>
      <c r="C543" s="40"/>
      <c r="D543" s="89"/>
    </row>
    <row r="544" spans="1:4" ht="15.75">
      <c r="A544" s="76" t="s">
        <v>418</v>
      </c>
      <c r="B544" s="40">
        <v>0</v>
      </c>
      <c r="C544" s="40">
        <v>0</v>
      </c>
      <c r="D544" s="89"/>
    </row>
    <row r="545" spans="1:4" ht="15.75">
      <c r="A545" s="76" t="s">
        <v>419</v>
      </c>
      <c r="B545" s="40"/>
      <c r="C545" s="40"/>
      <c r="D545" s="89"/>
    </row>
    <row r="546" spans="1:4" ht="15.75">
      <c r="A546" s="76" t="s">
        <v>420</v>
      </c>
      <c r="B546" s="40">
        <v>21070</v>
      </c>
      <c r="C546" s="40">
        <v>22192</v>
      </c>
      <c r="D546" s="89">
        <f t="shared" si="3"/>
        <v>1.0532510678690099</v>
      </c>
    </row>
    <row r="547" spans="1:4" ht="15.75">
      <c r="A547" s="76" t="s">
        <v>421</v>
      </c>
      <c r="B547" s="40"/>
      <c r="C547" s="40"/>
      <c r="D547" s="89"/>
    </row>
    <row r="548" spans="1:4" ht="15.75">
      <c r="A548" s="76" t="s">
        <v>422</v>
      </c>
      <c r="B548" s="40">
        <v>3</v>
      </c>
      <c r="C548" s="40"/>
      <c r="D548" s="89"/>
    </row>
    <row r="549" spans="1:4" ht="15.75">
      <c r="A549" s="76" t="s">
        <v>423</v>
      </c>
      <c r="B549" s="40"/>
      <c r="C549" s="40"/>
      <c r="D549" s="89"/>
    </row>
    <row r="550" spans="1:4" ht="15.75">
      <c r="A550" s="76" t="s">
        <v>424</v>
      </c>
      <c r="B550" s="40"/>
      <c r="C550" s="40"/>
      <c r="D550" s="89"/>
    </row>
    <row r="551" spans="1:4" ht="15.75">
      <c r="A551" s="76" t="s">
        <v>425</v>
      </c>
      <c r="B551" s="40">
        <v>8067</v>
      </c>
      <c r="C551" s="40">
        <v>8600</v>
      </c>
      <c r="D551" s="89">
        <f t="shared" si="3"/>
        <v>1.0660716499318199</v>
      </c>
    </row>
    <row r="552" spans="1:4" ht="15.75">
      <c r="A552" s="76" t="s">
        <v>426</v>
      </c>
      <c r="B552" s="40"/>
      <c r="C552" s="40"/>
      <c r="D552" s="89"/>
    </row>
    <row r="553" spans="1:4" ht="15.75">
      <c r="A553" s="76" t="s">
        <v>427</v>
      </c>
      <c r="B553" s="40">
        <v>13000</v>
      </c>
      <c r="C553" s="40">
        <v>13592</v>
      </c>
      <c r="D553" s="89">
        <f t="shared" si="3"/>
        <v>1.04553846153846</v>
      </c>
    </row>
    <row r="554" spans="1:4" ht="15.75">
      <c r="A554" s="76" t="s">
        <v>428</v>
      </c>
      <c r="B554" s="40"/>
      <c r="C554" s="40"/>
      <c r="D554" s="89"/>
    </row>
    <row r="555" spans="1:4" ht="15.75">
      <c r="A555" s="76" t="s">
        <v>429</v>
      </c>
      <c r="B555" s="40">
        <v>192</v>
      </c>
      <c r="C555" s="40">
        <v>190</v>
      </c>
      <c r="D555" s="89">
        <f t="shared" si="3"/>
        <v>0.98958333333333304</v>
      </c>
    </row>
    <row r="556" spans="1:4" ht="15.75">
      <c r="A556" s="76" t="s">
        <v>430</v>
      </c>
      <c r="B556" s="40">
        <v>192</v>
      </c>
      <c r="C556" s="40">
        <v>190</v>
      </c>
      <c r="D556" s="89">
        <f t="shared" si="3"/>
        <v>0.98958333333333304</v>
      </c>
    </row>
    <row r="557" spans="1:4" ht="15.75">
      <c r="A557" s="76" t="s">
        <v>431</v>
      </c>
      <c r="B557" s="40"/>
      <c r="C557" s="40"/>
      <c r="D557" s="89"/>
    </row>
    <row r="558" spans="1:4" ht="15.75">
      <c r="A558" s="76" t="s">
        <v>432</v>
      </c>
      <c r="B558" s="40"/>
      <c r="C558" s="40"/>
      <c r="D558" s="89"/>
    </row>
    <row r="559" spans="1:4" ht="15.75">
      <c r="A559" s="76" t="s">
        <v>433</v>
      </c>
      <c r="B559" s="40">
        <v>2547</v>
      </c>
      <c r="C559" s="40">
        <v>2550</v>
      </c>
      <c r="D559" s="89">
        <f t="shared" si="3"/>
        <v>1.0011778563015299</v>
      </c>
    </row>
    <row r="560" spans="1:4" ht="15.75">
      <c r="A560" s="76" t="s">
        <v>434</v>
      </c>
      <c r="B560" s="40"/>
      <c r="C560" s="40"/>
      <c r="D560" s="89"/>
    </row>
    <row r="561" spans="1:4" ht="15.75">
      <c r="A561" s="76" t="s">
        <v>435</v>
      </c>
      <c r="B561" s="40"/>
      <c r="C561" s="40"/>
      <c r="D561" s="89"/>
    </row>
    <row r="562" spans="1:4" ht="15.75">
      <c r="A562" s="76" t="s">
        <v>436</v>
      </c>
      <c r="B562" s="40"/>
      <c r="C562" s="40"/>
      <c r="D562" s="89"/>
    </row>
    <row r="563" spans="1:4" ht="15.75">
      <c r="A563" s="76" t="s">
        <v>437</v>
      </c>
      <c r="B563" s="40"/>
      <c r="C563" s="40"/>
      <c r="D563" s="89"/>
    </row>
    <row r="564" spans="1:4" ht="15.75">
      <c r="A564" s="76" t="s">
        <v>438</v>
      </c>
      <c r="B564" s="40"/>
      <c r="C564" s="40"/>
      <c r="D564" s="89"/>
    </row>
    <row r="565" spans="1:4" ht="15.75">
      <c r="A565" s="76" t="s">
        <v>439</v>
      </c>
      <c r="B565" s="40"/>
      <c r="C565" s="40"/>
      <c r="D565" s="89"/>
    </row>
    <row r="566" spans="1:4" ht="15.75">
      <c r="A566" s="76" t="s">
        <v>440</v>
      </c>
      <c r="B566" s="40"/>
      <c r="C566" s="40"/>
      <c r="D566" s="89"/>
    </row>
    <row r="567" spans="1:4" ht="15.75">
      <c r="A567" s="76" t="s">
        <v>441</v>
      </c>
      <c r="B567" s="40"/>
      <c r="C567" s="40"/>
      <c r="D567" s="89"/>
    </row>
    <row r="568" spans="1:4" ht="15.75">
      <c r="A568" s="76" t="s">
        <v>442</v>
      </c>
      <c r="B568" s="40">
        <v>2547</v>
      </c>
      <c r="C568" s="40">
        <v>2550</v>
      </c>
      <c r="D568" s="89">
        <f t="shared" si="3"/>
        <v>1.0011778563015299</v>
      </c>
    </row>
    <row r="569" spans="1:4" ht="15.75">
      <c r="A569" s="76" t="s">
        <v>443</v>
      </c>
      <c r="B569" s="40">
        <v>6368</v>
      </c>
      <c r="C569" s="40">
        <v>6425</v>
      </c>
      <c r="D569" s="89">
        <f t="shared" si="3"/>
        <v>1.00895100502513</v>
      </c>
    </row>
    <row r="570" spans="1:4" ht="15.75">
      <c r="A570" s="76" t="s">
        <v>444</v>
      </c>
      <c r="B570" s="40">
        <v>1779</v>
      </c>
      <c r="C570" s="40">
        <v>1796</v>
      </c>
      <c r="D570" s="89">
        <f t="shared" si="3"/>
        <v>1.00955593029792</v>
      </c>
    </row>
    <row r="571" spans="1:4" ht="15.75">
      <c r="A571" s="76" t="s">
        <v>445</v>
      </c>
      <c r="B571" s="40"/>
      <c r="C571" s="40"/>
      <c r="D571" s="89"/>
    </row>
    <row r="572" spans="1:4" ht="15.75">
      <c r="A572" s="76" t="s">
        <v>446</v>
      </c>
      <c r="B572" s="40">
        <v>250</v>
      </c>
      <c r="C572" s="40">
        <v>253</v>
      </c>
      <c r="D572" s="89">
        <f t="shared" si="3"/>
        <v>1.012</v>
      </c>
    </row>
    <row r="573" spans="1:4" ht="15.75">
      <c r="A573" s="76" t="s">
        <v>447</v>
      </c>
      <c r="B573" s="40">
        <v>10</v>
      </c>
      <c r="C573" s="40">
        <v>12</v>
      </c>
      <c r="D573" s="89">
        <f t="shared" si="3"/>
        <v>1.2</v>
      </c>
    </row>
    <row r="574" spans="1:4" ht="15.75">
      <c r="A574" s="76" t="s">
        <v>448</v>
      </c>
      <c r="B574" s="40">
        <v>289</v>
      </c>
      <c r="C574" s="40">
        <v>293</v>
      </c>
      <c r="D574" s="89">
        <f t="shared" si="3"/>
        <v>1.0138408304498301</v>
      </c>
    </row>
    <row r="575" spans="1:4" ht="15.75">
      <c r="A575" s="76" t="s">
        <v>449</v>
      </c>
      <c r="B575" s="40"/>
      <c r="C575" s="40"/>
      <c r="D575" s="89"/>
    </row>
    <row r="576" spans="1:4" ht="15.75">
      <c r="A576" s="76" t="s">
        <v>450</v>
      </c>
      <c r="B576" s="40">
        <v>4040</v>
      </c>
      <c r="C576" s="40">
        <v>4071</v>
      </c>
      <c r="D576" s="89">
        <f t="shared" si="3"/>
        <v>1.0076732673267299</v>
      </c>
    </row>
    <row r="577" spans="1:4" ht="15.75">
      <c r="A577" s="76" t="s">
        <v>451</v>
      </c>
      <c r="B577" s="40">
        <v>1081</v>
      </c>
      <c r="C577" s="40">
        <v>1100</v>
      </c>
      <c r="D577" s="89">
        <f t="shared" si="3"/>
        <v>1.01757631822387</v>
      </c>
    </row>
    <row r="578" spans="1:4" ht="15.75">
      <c r="A578" s="76" t="s">
        <v>452</v>
      </c>
      <c r="B578" s="40">
        <v>510</v>
      </c>
      <c r="C578" s="40">
        <v>518</v>
      </c>
      <c r="D578" s="89">
        <f t="shared" si="3"/>
        <v>1.0156862745098001</v>
      </c>
    </row>
    <row r="579" spans="1:4" ht="15.75">
      <c r="A579" s="76" t="s">
        <v>453</v>
      </c>
      <c r="B579" s="40">
        <v>434</v>
      </c>
      <c r="C579" s="40">
        <v>440</v>
      </c>
      <c r="D579" s="89">
        <f t="shared" si="3"/>
        <v>1.0138248847926301</v>
      </c>
    </row>
    <row r="580" spans="1:4" ht="15.75">
      <c r="A580" s="76" t="s">
        <v>454</v>
      </c>
      <c r="B580" s="40">
        <v>57</v>
      </c>
      <c r="C580" s="40">
        <v>60</v>
      </c>
      <c r="D580" s="89">
        <f t="shared" si="3"/>
        <v>1.0526315789473699</v>
      </c>
    </row>
    <row r="581" spans="1:4" ht="15.75">
      <c r="A581" s="76" t="s">
        <v>455</v>
      </c>
      <c r="B581" s="40">
        <v>80</v>
      </c>
      <c r="C581" s="40">
        <v>82</v>
      </c>
      <c r="D581" s="89">
        <f t="shared" ref="D581:D644" si="4">IF(B581=0,,C581/B581)</f>
        <v>1.0249999999999999</v>
      </c>
    </row>
    <row r="582" spans="1:4" ht="15.75">
      <c r="A582" s="76" t="s">
        <v>456</v>
      </c>
      <c r="B582" s="40"/>
      <c r="C582" s="40"/>
      <c r="D582" s="89"/>
    </row>
    <row r="583" spans="1:4" ht="15.75">
      <c r="A583" s="76" t="s">
        <v>457</v>
      </c>
      <c r="B583" s="40"/>
      <c r="C583" s="40"/>
      <c r="D583" s="89"/>
    </row>
    <row r="584" spans="1:4" ht="15.75">
      <c r="A584" s="76" t="s">
        <v>458</v>
      </c>
      <c r="B584" s="40">
        <v>1276</v>
      </c>
      <c r="C584" s="40">
        <v>1290</v>
      </c>
      <c r="D584" s="89">
        <f t="shared" si="4"/>
        <v>1.0109717868338599</v>
      </c>
    </row>
    <row r="585" spans="1:4" ht="15.75">
      <c r="A585" s="76" t="s">
        <v>459</v>
      </c>
      <c r="B585" s="40">
        <v>670</v>
      </c>
      <c r="C585" s="40">
        <v>675</v>
      </c>
      <c r="D585" s="89">
        <f t="shared" si="4"/>
        <v>1.0074626865671601</v>
      </c>
    </row>
    <row r="586" spans="1:4" ht="15.75">
      <c r="A586" s="76" t="s">
        <v>460</v>
      </c>
      <c r="B586" s="40">
        <v>235</v>
      </c>
      <c r="C586" s="40">
        <v>238</v>
      </c>
      <c r="D586" s="89">
        <f t="shared" si="4"/>
        <v>1.01276595744681</v>
      </c>
    </row>
    <row r="587" spans="1:4" ht="15.75">
      <c r="A587" s="76" t="s">
        <v>461</v>
      </c>
      <c r="B587" s="40"/>
      <c r="C587" s="40"/>
      <c r="D587" s="89"/>
    </row>
    <row r="588" spans="1:4" ht="15.75">
      <c r="A588" s="76" t="s">
        <v>462</v>
      </c>
      <c r="B588" s="40">
        <v>199</v>
      </c>
      <c r="C588" s="40">
        <v>200</v>
      </c>
      <c r="D588" s="89">
        <f t="shared" si="4"/>
        <v>1.0050251256281399</v>
      </c>
    </row>
    <row r="589" spans="1:4" ht="15.75">
      <c r="A589" s="76" t="s">
        <v>463</v>
      </c>
      <c r="B589" s="40">
        <v>172</v>
      </c>
      <c r="C589" s="40">
        <v>177</v>
      </c>
      <c r="D589" s="89">
        <f t="shared" si="4"/>
        <v>1.0290697674418601</v>
      </c>
    </row>
    <row r="590" spans="1:4" ht="15.75">
      <c r="A590" s="76" t="s">
        <v>464</v>
      </c>
      <c r="B590" s="40"/>
      <c r="C590" s="40"/>
      <c r="D590" s="89"/>
    </row>
    <row r="591" spans="1:4" ht="15.75">
      <c r="A591" s="76" t="s">
        <v>465</v>
      </c>
      <c r="B591" s="40">
        <v>616</v>
      </c>
      <c r="C591" s="40">
        <v>620</v>
      </c>
      <c r="D591" s="89">
        <f t="shared" si="4"/>
        <v>1.0064935064935101</v>
      </c>
    </row>
    <row r="592" spans="1:4" ht="15.75">
      <c r="A592" s="76" t="s">
        <v>55</v>
      </c>
      <c r="B592" s="40">
        <v>127</v>
      </c>
      <c r="C592" s="40">
        <v>128</v>
      </c>
      <c r="D592" s="89">
        <f t="shared" si="4"/>
        <v>1.0078740157480299</v>
      </c>
    </row>
    <row r="593" spans="1:4" ht="15.75">
      <c r="A593" s="76" t="s">
        <v>56</v>
      </c>
      <c r="B593" s="40"/>
      <c r="C593" s="40"/>
      <c r="D593" s="89"/>
    </row>
    <row r="594" spans="1:4" ht="15.75">
      <c r="A594" s="76" t="s">
        <v>57</v>
      </c>
      <c r="B594" s="40"/>
      <c r="C594" s="40"/>
      <c r="D594" s="89"/>
    </row>
    <row r="595" spans="1:4" ht="15.75">
      <c r="A595" s="76" t="s">
        <v>466</v>
      </c>
      <c r="B595" s="40">
        <v>15</v>
      </c>
      <c r="C595" s="40">
        <v>16</v>
      </c>
      <c r="D595" s="89">
        <f t="shared" si="4"/>
        <v>1.06666666666667</v>
      </c>
    </row>
    <row r="596" spans="1:4" ht="15.75">
      <c r="A596" s="76" t="s">
        <v>467</v>
      </c>
      <c r="B596" s="40">
        <v>48</v>
      </c>
      <c r="C596" s="40">
        <v>49</v>
      </c>
      <c r="D596" s="89">
        <f t="shared" si="4"/>
        <v>1.0208333333333299</v>
      </c>
    </row>
    <row r="597" spans="1:4" ht="15.75">
      <c r="A597" s="76" t="s">
        <v>468</v>
      </c>
      <c r="B597" s="40"/>
      <c r="C597" s="40"/>
      <c r="D597" s="89"/>
    </row>
    <row r="598" spans="1:4" ht="15.75">
      <c r="A598" s="76" t="s">
        <v>469</v>
      </c>
      <c r="B598" s="40">
        <v>130</v>
      </c>
      <c r="C598" s="40">
        <v>130</v>
      </c>
      <c r="D598" s="89">
        <f t="shared" si="4"/>
        <v>1</v>
      </c>
    </row>
    <row r="599" spans="1:4" ht="15.75">
      <c r="A599" s="76" t="s">
        <v>470</v>
      </c>
      <c r="B599" s="40">
        <v>296</v>
      </c>
      <c r="C599" s="40">
        <v>297</v>
      </c>
      <c r="D599" s="89">
        <f t="shared" si="4"/>
        <v>1.0033783783783801</v>
      </c>
    </row>
    <row r="600" spans="1:4" ht="15.75">
      <c r="A600" s="76" t="s">
        <v>471</v>
      </c>
      <c r="B600" s="40">
        <v>12</v>
      </c>
      <c r="C600" s="40">
        <v>16</v>
      </c>
      <c r="D600" s="89">
        <f t="shared" si="4"/>
        <v>1.3333333333333299</v>
      </c>
    </row>
    <row r="601" spans="1:4" ht="15.75">
      <c r="A601" s="76" t="s">
        <v>55</v>
      </c>
      <c r="B601" s="40"/>
      <c r="C601" s="40"/>
      <c r="D601" s="89"/>
    </row>
    <row r="602" spans="1:4" ht="15.75">
      <c r="A602" s="76" t="s">
        <v>56</v>
      </c>
      <c r="B602" s="40"/>
      <c r="C602" s="40"/>
      <c r="D602" s="89"/>
    </row>
    <row r="603" spans="1:4" ht="15.75">
      <c r="A603" s="76" t="s">
        <v>57</v>
      </c>
      <c r="B603" s="40"/>
      <c r="C603" s="40"/>
      <c r="D603" s="89"/>
    </row>
    <row r="604" spans="1:4" ht="15.75">
      <c r="A604" s="76" t="s">
        <v>472</v>
      </c>
      <c r="B604" s="40">
        <v>12</v>
      </c>
      <c r="C604" s="40">
        <v>16</v>
      </c>
      <c r="D604" s="89">
        <f t="shared" si="4"/>
        <v>1.3333333333333299</v>
      </c>
    </row>
    <row r="605" spans="1:4" ht="15.75">
      <c r="A605" s="76" t="s">
        <v>473</v>
      </c>
      <c r="B605" s="40">
        <v>5300</v>
      </c>
      <c r="C605" s="40">
        <v>5320</v>
      </c>
      <c r="D605" s="89">
        <f t="shared" si="4"/>
        <v>1.0037735849056599</v>
      </c>
    </row>
    <row r="606" spans="1:4" ht="15.75">
      <c r="A606" s="76" t="s">
        <v>474</v>
      </c>
      <c r="B606" s="40">
        <v>1300</v>
      </c>
      <c r="C606" s="40">
        <v>1310</v>
      </c>
      <c r="D606" s="89">
        <f t="shared" si="4"/>
        <v>1.0076923076923101</v>
      </c>
    </row>
    <row r="607" spans="1:4" ht="15.75">
      <c r="A607" s="76" t="s">
        <v>475</v>
      </c>
      <c r="B607" s="40">
        <v>4000</v>
      </c>
      <c r="C607" s="40">
        <v>4010</v>
      </c>
      <c r="D607" s="89">
        <f t="shared" si="4"/>
        <v>1.0024999999999999</v>
      </c>
    </row>
    <row r="608" spans="1:4" ht="15.75">
      <c r="A608" s="76" t="s">
        <v>476</v>
      </c>
      <c r="B608" s="40">
        <v>554</v>
      </c>
      <c r="C608" s="40">
        <v>560</v>
      </c>
      <c r="D608" s="89">
        <f t="shared" si="4"/>
        <v>1.0108303249097501</v>
      </c>
    </row>
    <row r="609" spans="1:4" ht="15.75">
      <c r="A609" s="76" t="s">
        <v>477</v>
      </c>
      <c r="B609" s="40">
        <v>470</v>
      </c>
      <c r="C609" s="40">
        <v>473</v>
      </c>
      <c r="D609" s="89">
        <f t="shared" si="4"/>
        <v>1.0063829787234</v>
      </c>
    </row>
    <row r="610" spans="1:4" ht="15.75">
      <c r="A610" s="76" t="s">
        <v>478</v>
      </c>
      <c r="B610" s="40">
        <v>84</v>
      </c>
      <c r="C610" s="40">
        <v>87</v>
      </c>
      <c r="D610" s="89">
        <f t="shared" si="4"/>
        <v>1.03571428571429</v>
      </c>
    </row>
    <row r="611" spans="1:4" ht="15.75">
      <c r="A611" s="76" t="s">
        <v>479</v>
      </c>
      <c r="B611" s="40">
        <v>3623</v>
      </c>
      <c r="C611" s="40">
        <v>3692</v>
      </c>
      <c r="D611" s="89">
        <f t="shared" si="4"/>
        <v>1.0190449903395</v>
      </c>
    </row>
    <row r="612" spans="1:4" ht="15.75">
      <c r="A612" s="76" t="s">
        <v>480</v>
      </c>
      <c r="B612" s="40">
        <v>70</v>
      </c>
      <c r="C612" s="40">
        <v>79</v>
      </c>
      <c r="D612" s="89">
        <f t="shared" si="4"/>
        <v>1.1285714285714299</v>
      </c>
    </row>
    <row r="613" spans="1:4" ht="15.75">
      <c r="A613" s="76" t="s">
        <v>481</v>
      </c>
      <c r="B613" s="40">
        <v>3553</v>
      </c>
      <c r="C613" s="40">
        <v>3613</v>
      </c>
      <c r="D613" s="89">
        <f t="shared" si="4"/>
        <v>1.01688713763017</v>
      </c>
    </row>
    <row r="614" spans="1:4" ht="15.75">
      <c r="A614" s="76" t="s">
        <v>482</v>
      </c>
      <c r="B614" s="40">
        <v>0</v>
      </c>
      <c r="C614" s="40">
        <v>0</v>
      </c>
      <c r="D614" s="89"/>
    </row>
    <row r="615" spans="1:4" ht="15.75">
      <c r="A615" s="76" t="s">
        <v>483</v>
      </c>
      <c r="B615" s="40"/>
      <c r="C615" s="40"/>
      <c r="D615" s="89"/>
    </row>
    <row r="616" spans="1:4" ht="15.75">
      <c r="A616" s="76" t="s">
        <v>484</v>
      </c>
      <c r="B616" s="40"/>
      <c r="C616" s="40"/>
      <c r="D616" s="89"/>
    </row>
    <row r="617" spans="1:4" ht="15.75">
      <c r="A617" s="76" t="s">
        <v>485</v>
      </c>
      <c r="B617" s="40">
        <v>62</v>
      </c>
      <c r="C617" s="40">
        <v>62</v>
      </c>
      <c r="D617" s="89">
        <f t="shared" si="4"/>
        <v>1</v>
      </c>
    </row>
    <row r="618" spans="1:4" ht="15.75">
      <c r="A618" s="76" t="s">
        <v>486</v>
      </c>
      <c r="B618" s="40"/>
      <c r="C618" s="40"/>
      <c r="D618" s="89"/>
    </row>
    <row r="619" spans="1:4" ht="15.75">
      <c r="A619" s="76" t="s">
        <v>487</v>
      </c>
      <c r="B619" s="40">
        <v>62</v>
      </c>
      <c r="C619" s="40">
        <v>62</v>
      </c>
      <c r="D619" s="89">
        <f t="shared" si="4"/>
        <v>1</v>
      </c>
    </row>
    <row r="620" spans="1:4" ht="15.75">
      <c r="A620" s="76" t="s">
        <v>488</v>
      </c>
      <c r="B620" s="40">
        <v>24495</v>
      </c>
      <c r="C620" s="40">
        <v>23650</v>
      </c>
      <c r="D620" s="89">
        <f t="shared" si="4"/>
        <v>0.96550316391100199</v>
      </c>
    </row>
    <row r="621" spans="1:4" ht="15.75">
      <c r="A621" s="76" t="s">
        <v>489</v>
      </c>
      <c r="B621" s="40">
        <v>9811</v>
      </c>
      <c r="C621" s="40">
        <v>9488</v>
      </c>
      <c r="D621" s="89">
        <f t="shared" si="4"/>
        <v>0.96707776985016802</v>
      </c>
    </row>
    <row r="622" spans="1:4" ht="15.75">
      <c r="A622" s="76" t="s">
        <v>490</v>
      </c>
      <c r="B622" s="40">
        <v>14684</v>
      </c>
      <c r="C622" s="40">
        <v>14162</v>
      </c>
      <c r="D622" s="89">
        <f t="shared" si="4"/>
        <v>0.96445110324162397</v>
      </c>
    </row>
    <row r="623" spans="1:4" ht="15.75">
      <c r="A623" s="76" t="s">
        <v>491</v>
      </c>
      <c r="B623" s="40"/>
      <c r="C623" s="40"/>
      <c r="D623" s="89"/>
    </row>
    <row r="624" spans="1:4" ht="15.75">
      <c r="A624" s="76" t="s">
        <v>492</v>
      </c>
      <c r="B624" s="40">
        <v>180</v>
      </c>
      <c r="C624" s="40">
        <v>200</v>
      </c>
      <c r="D624" s="89">
        <f t="shared" si="4"/>
        <v>1.1111111111111101</v>
      </c>
    </row>
    <row r="625" spans="1:4" ht="15.75">
      <c r="A625" s="76" t="s">
        <v>493</v>
      </c>
      <c r="B625" s="40"/>
      <c r="C625" s="40"/>
      <c r="D625" s="89"/>
    </row>
    <row r="626" spans="1:4" ht="15.75">
      <c r="A626" s="76" t="s">
        <v>494</v>
      </c>
      <c r="B626" s="40">
        <v>180</v>
      </c>
      <c r="C626" s="40">
        <v>200</v>
      </c>
      <c r="D626" s="89">
        <f t="shared" si="4"/>
        <v>1.1111111111111101</v>
      </c>
    </row>
    <row r="627" spans="1:4" ht="15.75">
      <c r="A627" s="76" t="s">
        <v>495</v>
      </c>
      <c r="B627" s="40"/>
      <c r="C627" s="40"/>
      <c r="D627" s="89"/>
    </row>
    <row r="628" spans="1:4" ht="15.75">
      <c r="A628" s="76" t="s">
        <v>496</v>
      </c>
      <c r="B628" s="40"/>
      <c r="C628" s="40"/>
      <c r="D628" s="89"/>
    </row>
    <row r="629" spans="1:4" ht="15.75">
      <c r="A629" s="76" t="s">
        <v>497</v>
      </c>
      <c r="B629" s="40">
        <v>0</v>
      </c>
      <c r="C629" s="40">
        <v>162</v>
      </c>
      <c r="D629" s="89"/>
    </row>
    <row r="630" spans="1:4" ht="15.75">
      <c r="A630" s="76" t="s">
        <v>55</v>
      </c>
      <c r="B630" s="40"/>
      <c r="C630" s="40">
        <v>53</v>
      </c>
      <c r="D630" s="89"/>
    </row>
    <row r="631" spans="1:4" ht="15.75">
      <c r="A631" s="76" t="s">
        <v>56</v>
      </c>
      <c r="B631" s="40"/>
      <c r="C631" s="40">
        <v>43</v>
      </c>
      <c r="D631" s="89"/>
    </row>
    <row r="632" spans="1:4" ht="15.75">
      <c r="A632" s="76" t="s">
        <v>57</v>
      </c>
      <c r="B632" s="40"/>
      <c r="C632" s="40"/>
      <c r="D632" s="89"/>
    </row>
    <row r="633" spans="1:4" ht="15.75">
      <c r="A633" s="76" t="s">
        <v>498</v>
      </c>
      <c r="B633" s="40"/>
      <c r="C633" s="40"/>
      <c r="D633" s="89"/>
    </row>
    <row r="634" spans="1:4" ht="15.75">
      <c r="A634" s="76" t="s">
        <v>499</v>
      </c>
      <c r="B634" s="40"/>
      <c r="C634" s="40"/>
      <c r="D634" s="89"/>
    </row>
    <row r="635" spans="1:4" ht="15.75">
      <c r="A635" s="76" t="s">
        <v>64</v>
      </c>
      <c r="B635" s="40"/>
      <c r="C635" s="40"/>
      <c r="D635" s="89"/>
    </row>
    <row r="636" spans="1:4" ht="15.75">
      <c r="A636" s="76" t="s">
        <v>500</v>
      </c>
      <c r="B636" s="40"/>
      <c r="C636" s="40">
        <v>66</v>
      </c>
      <c r="D636" s="89"/>
    </row>
    <row r="637" spans="1:4" ht="15.75">
      <c r="A637" s="76" t="s">
        <v>501</v>
      </c>
      <c r="B637" s="40">
        <v>98</v>
      </c>
      <c r="C637" s="40">
        <v>100</v>
      </c>
      <c r="D637" s="89">
        <f t="shared" si="4"/>
        <v>1.0204081632653099</v>
      </c>
    </row>
    <row r="638" spans="1:4" ht="15.75">
      <c r="A638" s="79" t="s">
        <v>502</v>
      </c>
      <c r="B638" s="40">
        <v>53700</v>
      </c>
      <c r="C638" s="40">
        <v>54250</v>
      </c>
      <c r="D638" s="89">
        <f t="shared" si="4"/>
        <v>1.0102420856610801</v>
      </c>
    </row>
    <row r="639" spans="1:4" ht="15.75">
      <c r="A639" s="76" t="s">
        <v>503</v>
      </c>
      <c r="B639" s="40">
        <v>1327</v>
      </c>
      <c r="C639" s="40">
        <v>1405</v>
      </c>
      <c r="D639" s="89">
        <f t="shared" si="4"/>
        <v>1.05877920120573</v>
      </c>
    </row>
    <row r="640" spans="1:4" ht="15.75">
      <c r="A640" s="76" t="s">
        <v>55</v>
      </c>
      <c r="B640" s="40">
        <v>895</v>
      </c>
      <c r="C640" s="40">
        <v>916</v>
      </c>
      <c r="D640" s="89">
        <f t="shared" si="4"/>
        <v>1.02346368715084</v>
      </c>
    </row>
    <row r="641" spans="1:4" ht="15.75">
      <c r="A641" s="76" t="s">
        <v>56</v>
      </c>
      <c r="B641" s="40">
        <v>263</v>
      </c>
      <c r="C641" s="40">
        <v>290</v>
      </c>
      <c r="D641" s="89">
        <f t="shared" si="4"/>
        <v>1.1026615969581799</v>
      </c>
    </row>
    <row r="642" spans="1:4" ht="15.75">
      <c r="A642" s="76" t="s">
        <v>57</v>
      </c>
      <c r="B642" s="40"/>
      <c r="C642" s="40"/>
      <c r="D642" s="89"/>
    </row>
    <row r="643" spans="1:4" ht="15.75">
      <c r="A643" s="76" t="s">
        <v>504</v>
      </c>
      <c r="B643" s="40">
        <v>169</v>
      </c>
      <c r="C643" s="40">
        <v>199</v>
      </c>
      <c r="D643" s="89">
        <f t="shared" si="4"/>
        <v>1.1775147928994101</v>
      </c>
    </row>
    <row r="644" spans="1:4" ht="15.75">
      <c r="A644" s="76" t="s">
        <v>505</v>
      </c>
      <c r="B644" s="40">
        <v>827</v>
      </c>
      <c r="C644" s="40">
        <v>620</v>
      </c>
      <c r="D644" s="89">
        <f t="shared" si="4"/>
        <v>0.74969770253929902</v>
      </c>
    </row>
    <row r="645" spans="1:4" ht="15.75">
      <c r="A645" s="76" t="s">
        <v>506</v>
      </c>
      <c r="B645" s="40"/>
      <c r="C645" s="40"/>
      <c r="D645" s="89"/>
    </row>
    <row r="646" spans="1:4" ht="15.75">
      <c r="A646" s="76" t="s">
        <v>507</v>
      </c>
      <c r="B646" s="40">
        <v>182</v>
      </c>
      <c r="C646" s="40">
        <v>189</v>
      </c>
      <c r="D646" s="89">
        <f>IF(B646=0,,C646/B646)</f>
        <v>1.0384615384615401</v>
      </c>
    </row>
    <row r="647" spans="1:4" ht="15.75">
      <c r="A647" s="76" t="s">
        <v>508</v>
      </c>
      <c r="B647" s="40"/>
      <c r="C647" s="40"/>
      <c r="D647" s="89"/>
    </row>
    <row r="648" spans="1:4" ht="15.75">
      <c r="A648" s="76" t="s">
        <v>509</v>
      </c>
      <c r="B648" s="40"/>
      <c r="C648" s="40"/>
      <c r="D648" s="89"/>
    </row>
    <row r="649" spans="1:4" ht="15.75">
      <c r="A649" s="76" t="s">
        <v>510</v>
      </c>
      <c r="B649" s="40"/>
      <c r="C649" s="40"/>
      <c r="D649" s="89"/>
    </row>
    <row r="650" spans="1:4" ht="15.75">
      <c r="A650" s="76" t="s">
        <v>511</v>
      </c>
      <c r="B650" s="40"/>
      <c r="C650" s="40"/>
      <c r="D650" s="89"/>
    </row>
    <row r="651" spans="1:4" ht="15.75">
      <c r="A651" s="76" t="s">
        <v>512</v>
      </c>
      <c r="B651" s="40"/>
      <c r="C651" s="40"/>
      <c r="D651" s="89"/>
    </row>
    <row r="652" spans="1:4" ht="15.75">
      <c r="A652" s="76" t="s">
        <v>513</v>
      </c>
      <c r="B652" s="40"/>
      <c r="C652" s="40"/>
      <c r="D652" s="89"/>
    </row>
    <row r="653" spans="1:4" ht="15.75">
      <c r="A653" s="76" t="s">
        <v>514</v>
      </c>
      <c r="B653" s="40"/>
      <c r="C653" s="40"/>
      <c r="D653" s="89"/>
    </row>
    <row r="654" spans="1:4" ht="15.75">
      <c r="A654" s="76" t="s">
        <v>515</v>
      </c>
      <c r="B654" s="40"/>
      <c r="C654" s="40"/>
      <c r="D654" s="89"/>
    </row>
    <row r="655" spans="1:4" ht="15.75">
      <c r="A655" s="76" t="s">
        <v>516</v>
      </c>
      <c r="B655" s="40"/>
      <c r="C655" s="40"/>
      <c r="D655" s="89"/>
    </row>
    <row r="656" spans="1:4" ht="15.75">
      <c r="A656" s="76" t="s">
        <v>517</v>
      </c>
      <c r="B656" s="40">
        <v>645</v>
      </c>
      <c r="C656" s="40">
        <v>431</v>
      </c>
      <c r="D656" s="89">
        <f>IF(B656=0,,C656/B656)</f>
        <v>0.66821705426356603</v>
      </c>
    </row>
    <row r="657" spans="1:4" ht="15.75">
      <c r="A657" s="76" t="s">
        <v>518</v>
      </c>
      <c r="B657" s="40">
        <v>4267</v>
      </c>
      <c r="C657" s="40">
        <v>4303</v>
      </c>
      <c r="D657" s="89">
        <f>IF(B657=0,,C657/B657)</f>
        <v>1.0084368408718101</v>
      </c>
    </row>
    <row r="658" spans="1:4" ht="15.75">
      <c r="A658" s="76" t="s">
        <v>519</v>
      </c>
      <c r="B658" s="40"/>
      <c r="C658" s="40"/>
      <c r="D658" s="89"/>
    </row>
    <row r="659" spans="1:4" ht="15.75">
      <c r="A659" s="76" t="s">
        <v>520</v>
      </c>
      <c r="B659" s="40"/>
      <c r="C659" s="40"/>
      <c r="D659" s="89"/>
    </row>
    <row r="660" spans="1:4" ht="15.75">
      <c r="A660" s="76" t="s">
        <v>521</v>
      </c>
      <c r="B660" s="40">
        <v>4267</v>
      </c>
      <c r="C660" s="40">
        <v>4303</v>
      </c>
      <c r="D660" s="89">
        <f>IF(B660=0,,C660/B660)</f>
        <v>1.0084368408718101</v>
      </c>
    </row>
    <row r="661" spans="1:4" ht="15.75">
      <c r="A661" s="76" t="s">
        <v>522</v>
      </c>
      <c r="B661" s="40">
        <v>8954</v>
      </c>
      <c r="C661" s="40">
        <v>9112</v>
      </c>
      <c r="D661" s="89">
        <f>IF(B661=0,,C661/B661)</f>
        <v>1.0176457449184699</v>
      </c>
    </row>
    <row r="662" spans="1:4" ht="15.75">
      <c r="A662" s="76" t="s">
        <v>523</v>
      </c>
      <c r="B662" s="40">
        <v>1739</v>
      </c>
      <c r="C662" s="40">
        <v>1742</v>
      </c>
      <c r="D662" s="89">
        <f>IF(B662=0,,C662/B662)</f>
        <v>1.0017251293847</v>
      </c>
    </row>
    <row r="663" spans="1:4" ht="15.75">
      <c r="A663" s="76" t="s">
        <v>524</v>
      </c>
      <c r="B663" s="40">
        <v>381</v>
      </c>
      <c r="C663" s="40">
        <v>390</v>
      </c>
      <c r="D663" s="89">
        <f>IF(B663=0,,C663/B663)</f>
        <v>1.02362204724409</v>
      </c>
    </row>
    <row r="664" spans="1:4" ht="15.75">
      <c r="A664" s="76" t="s">
        <v>525</v>
      </c>
      <c r="B664" s="40">
        <v>2337</v>
      </c>
      <c r="C664" s="40">
        <v>2400</v>
      </c>
      <c r="D664" s="89">
        <f>IF(B664=0,,C664/B664)</f>
        <v>1.0269576379974299</v>
      </c>
    </row>
    <row r="665" spans="1:4" ht="15.75">
      <c r="A665" s="76" t="s">
        <v>526</v>
      </c>
      <c r="B665" s="40"/>
      <c r="C665" s="40"/>
      <c r="D665" s="89"/>
    </row>
    <row r="666" spans="1:4" ht="15.75">
      <c r="A666" s="76" t="s">
        <v>527</v>
      </c>
      <c r="B666" s="40"/>
      <c r="C666" s="40"/>
      <c r="D666" s="89"/>
    </row>
    <row r="667" spans="1:4" ht="15.75">
      <c r="A667" s="76" t="s">
        <v>528</v>
      </c>
      <c r="B667" s="40"/>
      <c r="C667" s="40"/>
      <c r="D667" s="89"/>
    </row>
    <row r="668" spans="1:4" ht="15.75">
      <c r="A668" s="76" t="s">
        <v>529</v>
      </c>
      <c r="B668" s="40"/>
      <c r="C668" s="40"/>
      <c r="D668" s="89"/>
    </row>
    <row r="669" spans="1:4" ht="15.75">
      <c r="A669" s="76" t="s">
        <v>530</v>
      </c>
      <c r="B669" s="40">
        <v>3413</v>
      </c>
      <c r="C669" s="40">
        <v>3492</v>
      </c>
      <c r="D669" s="89">
        <f>IF(B669=0,,C669/B669)</f>
        <v>1.0231467916788699</v>
      </c>
    </row>
    <row r="670" spans="1:4" ht="15.75">
      <c r="A670" s="76" t="s">
        <v>531</v>
      </c>
      <c r="B670" s="40">
        <v>1075</v>
      </c>
      <c r="C670" s="40">
        <v>1078</v>
      </c>
      <c r="D670" s="89">
        <f>IF(B670=0,,C670/B670)</f>
        <v>1.0027906976744201</v>
      </c>
    </row>
    <row r="671" spans="1:4" ht="15.75">
      <c r="A671" s="76" t="s">
        <v>532</v>
      </c>
      <c r="B671" s="40"/>
      <c r="C671" s="40"/>
      <c r="D671" s="89"/>
    </row>
    <row r="672" spans="1:4" ht="15.75">
      <c r="A672" s="76" t="s">
        <v>533</v>
      </c>
      <c r="B672" s="40">
        <v>9</v>
      </c>
      <c r="C672" s="40">
        <v>10</v>
      </c>
      <c r="D672" s="89">
        <f>IF(B672=0,,C672/B672)</f>
        <v>1.1111111111111101</v>
      </c>
    </row>
    <row r="673" spans="1:4" ht="15.75">
      <c r="A673" s="76" t="s">
        <v>534</v>
      </c>
      <c r="B673" s="40">
        <v>79</v>
      </c>
      <c r="C673" s="40">
        <v>70</v>
      </c>
      <c r="D673" s="89">
        <f>IF(B673=0,,C673/B673)</f>
        <v>0.886075949367089</v>
      </c>
    </row>
    <row r="674" spans="1:4" ht="15.75">
      <c r="A674" s="76" t="s">
        <v>535</v>
      </c>
      <c r="B674" s="40">
        <v>79</v>
      </c>
      <c r="C674" s="40">
        <v>70</v>
      </c>
      <c r="D674" s="89">
        <f>IF(B674=0,,C674/B674)</f>
        <v>0.886075949367089</v>
      </c>
    </row>
    <row r="675" spans="1:4" ht="15.75">
      <c r="A675" s="76" t="s">
        <v>536</v>
      </c>
      <c r="B675" s="40"/>
      <c r="C675" s="40"/>
      <c r="D675" s="89"/>
    </row>
    <row r="676" spans="1:4" ht="15.75">
      <c r="A676" s="76" t="s">
        <v>537</v>
      </c>
      <c r="B676" s="40">
        <v>2133</v>
      </c>
      <c r="C676" s="40">
        <v>2168</v>
      </c>
      <c r="D676" s="89">
        <f t="shared" ref="D676:D682" si="5">IF(B676=0,,C676/B676)</f>
        <v>1.0164088138771701</v>
      </c>
    </row>
    <row r="677" spans="1:4" ht="15.75">
      <c r="A677" s="76" t="s">
        <v>538</v>
      </c>
      <c r="B677" s="40">
        <v>798</v>
      </c>
      <c r="C677" s="40">
        <v>780</v>
      </c>
      <c r="D677" s="89">
        <f t="shared" si="5"/>
        <v>0.977443609022556</v>
      </c>
    </row>
    <row r="678" spans="1:4" ht="15.75">
      <c r="A678" s="76" t="s">
        <v>539</v>
      </c>
      <c r="B678" s="40">
        <v>768</v>
      </c>
      <c r="C678" s="40">
        <v>770</v>
      </c>
      <c r="D678" s="89">
        <f t="shared" si="5"/>
        <v>1.0026041666666701</v>
      </c>
    </row>
    <row r="679" spans="1:4" ht="15.75">
      <c r="A679" s="76" t="s">
        <v>540</v>
      </c>
      <c r="B679" s="40">
        <v>567</v>
      </c>
      <c r="C679" s="40">
        <v>618</v>
      </c>
      <c r="D679" s="89">
        <f t="shared" si="5"/>
        <v>1.08994708994709</v>
      </c>
    </row>
    <row r="680" spans="1:4" ht="15.75">
      <c r="A680" s="76" t="s">
        <v>541</v>
      </c>
      <c r="B680" s="40">
        <v>2127</v>
      </c>
      <c r="C680" s="40">
        <v>2210</v>
      </c>
      <c r="D680" s="89">
        <f t="shared" si="5"/>
        <v>1.0390220968500199</v>
      </c>
    </row>
    <row r="681" spans="1:4" ht="15.75">
      <c r="A681" s="76" t="s">
        <v>542</v>
      </c>
      <c r="B681" s="40">
        <v>1043</v>
      </c>
      <c r="C681" s="40">
        <v>1083</v>
      </c>
      <c r="D681" s="89">
        <f t="shared" si="5"/>
        <v>1.03835091083413</v>
      </c>
    </row>
    <row r="682" spans="1:4" ht="15.75">
      <c r="A682" s="76" t="s">
        <v>543</v>
      </c>
      <c r="B682" s="40">
        <v>1084</v>
      </c>
      <c r="C682" s="40">
        <v>1127</v>
      </c>
      <c r="D682" s="89">
        <f t="shared" si="5"/>
        <v>1.0396678966789701</v>
      </c>
    </row>
    <row r="683" spans="1:4" ht="15.75">
      <c r="A683" s="76" t="s">
        <v>544</v>
      </c>
      <c r="B683" s="40"/>
      <c r="C683" s="40"/>
      <c r="D683" s="89"/>
    </row>
    <row r="684" spans="1:4" ht="15.75">
      <c r="A684" s="76" t="s">
        <v>545</v>
      </c>
      <c r="B684" s="40"/>
      <c r="C684" s="40"/>
      <c r="D684" s="89"/>
    </row>
    <row r="685" spans="1:4" ht="15.75">
      <c r="A685" s="76" t="s">
        <v>546</v>
      </c>
      <c r="B685" s="40">
        <v>32139</v>
      </c>
      <c r="C685" s="40">
        <v>32627</v>
      </c>
      <c r="D685" s="89">
        <f>IF(B685=0,,C685/B685)</f>
        <v>1.0151840443075399</v>
      </c>
    </row>
    <row r="686" spans="1:4" ht="15.75">
      <c r="A686" s="76" t="s">
        <v>547</v>
      </c>
      <c r="B686" s="40">
        <v>231</v>
      </c>
      <c r="C686" s="40">
        <v>260</v>
      </c>
      <c r="D686" s="89">
        <f>IF(B686=0,,C686/B686)</f>
        <v>1.1255411255411301</v>
      </c>
    </row>
    <row r="687" spans="1:4" ht="15.75">
      <c r="A687" s="76" t="s">
        <v>548</v>
      </c>
      <c r="B687" s="40">
        <v>31908</v>
      </c>
      <c r="C687" s="40">
        <v>32367</v>
      </c>
      <c r="D687" s="89">
        <f>IF(B687=0,,C687/B687)</f>
        <v>1.01438510718315</v>
      </c>
    </row>
    <row r="688" spans="1:4" ht="15.75">
      <c r="A688" s="76" t="s">
        <v>549</v>
      </c>
      <c r="B688" s="40"/>
      <c r="C688" s="40"/>
      <c r="D688" s="89"/>
    </row>
    <row r="689" spans="1:4" ht="15.75">
      <c r="A689" s="76" t="s">
        <v>550</v>
      </c>
      <c r="B689" s="40">
        <v>1546</v>
      </c>
      <c r="C689" s="40">
        <v>1550</v>
      </c>
      <c r="D689" s="89">
        <f>IF(B689=0,,C689/B689)</f>
        <v>1.0025873221216</v>
      </c>
    </row>
    <row r="690" spans="1:4" ht="15.75">
      <c r="A690" s="76" t="s">
        <v>551</v>
      </c>
      <c r="B690" s="40">
        <v>1546</v>
      </c>
      <c r="C690" s="40">
        <v>1550</v>
      </c>
      <c r="D690" s="89">
        <f>IF(B690=0,,C690/B690)</f>
        <v>1.0025873221216</v>
      </c>
    </row>
    <row r="691" spans="1:4" ht="15.75">
      <c r="A691" s="76" t="s">
        <v>552</v>
      </c>
      <c r="B691" s="40"/>
      <c r="C691" s="40"/>
      <c r="D691" s="89"/>
    </row>
    <row r="692" spans="1:4" ht="15.75">
      <c r="A692" s="76" t="s">
        <v>553</v>
      </c>
      <c r="B692" s="40"/>
      <c r="C692" s="40"/>
      <c r="D692" s="89"/>
    </row>
    <row r="693" spans="1:4" ht="15.75">
      <c r="A693" s="76" t="s">
        <v>554</v>
      </c>
      <c r="B693" s="40">
        <v>154</v>
      </c>
      <c r="C693" s="40">
        <v>0</v>
      </c>
      <c r="D693" s="89"/>
    </row>
    <row r="694" spans="1:4" ht="15.75">
      <c r="A694" s="76" t="s">
        <v>555</v>
      </c>
      <c r="B694" s="40">
        <v>154</v>
      </c>
      <c r="C694" s="40"/>
      <c r="D694" s="89"/>
    </row>
    <row r="695" spans="1:4" ht="15.75">
      <c r="A695" s="76" t="s">
        <v>556</v>
      </c>
      <c r="B695" s="40"/>
      <c r="C695" s="40"/>
      <c r="D695" s="89"/>
    </row>
    <row r="696" spans="1:4" ht="15.75">
      <c r="A696" s="76" t="s">
        <v>557</v>
      </c>
      <c r="B696" s="40">
        <v>0</v>
      </c>
      <c r="C696" s="40">
        <v>105</v>
      </c>
      <c r="D696" s="89"/>
    </row>
    <row r="697" spans="1:4" ht="15.75">
      <c r="A697" s="76" t="s">
        <v>55</v>
      </c>
      <c r="B697" s="40"/>
      <c r="C697" s="40">
        <v>50</v>
      </c>
      <c r="D697" s="89"/>
    </row>
    <row r="698" spans="1:4" ht="15.75">
      <c r="A698" s="76" t="s">
        <v>56</v>
      </c>
      <c r="B698" s="40"/>
      <c r="C698" s="40">
        <v>20</v>
      </c>
      <c r="D698" s="89"/>
    </row>
    <row r="699" spans="1:4" ht="15.75">
      <c r="A699" s="76" t="s">
        <v>57</v>
      </c>
      <c r="B699" s="40"/>
      <c r="C699" s="40"/>
      <c r="D699" s="89"/>
    </row>
    <row r="700" spans="1:4" ht="15.75">
      <c r="A700" s="76" t="s">
        <v>97</v>
      </c>
      <c r="B700" s="40"/>
      <c r="C700" s="40"/>
      <c r="D700" s="89"/>
    </row>
    <row r="701" spans="1:4" ht="15.75">
      <c r="A701" s="76" t="s">
        <v>558</v>
      </c>
      <c r="B701" s="40"/>
      <c r="C701" s="40"/>
      <c r="D701" s="89"/>
    </row>
    <row r="702" spans="1:4" ht="15.75">
      <c r="A702" s="76" t="s">
        <v>559</v>
      </c>
      <c r="B702" s="40"/>
      <c r="C702" s="40"/>
      <c r="D702" s="89"/>
    </row>
    <row r="703" spans="1:4" ht="15.75">
      <c r="A703" s="76" t="s">
        <v>64</v>
      </c>
      <c r="B703" s="40"/>
      <c r="C703" s="40"/>
      <c r="D703" s="89"/>
    </row>
    <row r="704" spans="1:4" ht="15.75">
      <c r="A704" s="76" t="s">
        <v>560</v>
      </c>
      <c r="B704" s="40"/>
      <c r="C704" s="40">
        <v>35</v>
      </c>
      <c r="D704" s="89"/>
    </row>
    <row r="705" spans="1:4" ht="15.75">
      <c r="A705" s="76" t="s">
        <v>561</v>
      </c>
      <c r="B705" s="40">
        <v>0</v>
      </c>
      <c r="C705" s="40">
        <v>0</v>
      </c>
      <c r="D705" s="89"/>
    </row>
    <row r="706" spans="1:4" ht="15.75">
      <c r="A706" s="76" t="s">
        <v>562</v>
      </c>
      <c r="B706" s="40"/>
      <c r="C706" s="40"/>
      <c r="D706" s="89"/>
    </row>
    <row r="707" spans="1:4" ht="15.75">
      <c r="A707" s="76" t="s">
        <v>563</v>
      </c>
      <c r="B707" s="40">
        <v>147</v>
      </c>
      <c r="C707" s="40">
        <v>80</v>
      </c>
      <c r="D707" s="89">
        <f t="shared" ref="D707:D712" si="6">IF(B707=0,,C707/B707)</f>
        <v>0.54421768707482998</v>
      </c>
    </row>
    <row r="708" spans="1:4" ht="15.75">
      <c r="A708" s="76" t="s">
        <v>564</v>
      </c>
      <c r="B708" s="40">
        <v>147</v>
      </c>
      <c r="C708" s="40">
        <v>80</v>
      </c>
      <c r="D708" s="89">
        <f t="shared" si="6"/>
        <v>0.54421768707482998</v>
      </c>
    </row>
    <row r="709" spans="1:4" ht="15.75">
      <c r="A709" s="79" t="s">
        <v>565</v>
      </c>
      <c r="B709" s="40">
        <v>8373</v>
      </c>
      <c r="C709" s="40">
        <v>4790</v>
      </c>
      <c r="D709" s="89">
        <f t="shared" si="6"/>
        <v>0.57207691388988402</v>
      </c>
    </row>
    <row r="710" spans="1:4" ht="15.75">
      <c r="A710" s="76" t="s">
        <v>566</v>
      </c>
      <c r="B710" s="40">
        <v>852</v>
      </c>
      <c r="C710" s="40">
        <v>880</v>
      </c>
      <c r="D710" s="89">
        <f t="shared" si="6"/>
        <v>1.03286384976526</v>
      </c>
    </row>
    <row r="711" spans="1:4" ht="15.75">
      <c r="A711" s="76" t="s">
        <v>55</v>
      </c>
      <c r="B711" s="40">
        <v>478</v>
      </c>
      <c r="C711" s="40">
        <v>480</v>
      </c>
      <c r="D711" s="89">
        <f t="shared" si="6"/>
        <v>1.00418410041841</v>
      </c>
    </row>
    <row r="712" spans="1:4" ht="15.75">
      <c r="A712" s="76" t="s">
        <v>56</v>
      </c>
      <c r="B712" s="40">
        <v>165</v>
      </c>
      <c r="C712" s="40">
        <v>180</v>
      </c>
      <c r="D712" s="89">
        <f t="shared" si="6"/>
        <v>1.0909090909090899</v>
      </c>
    </row>
    <row r="713" spans="1:4" ht="15.75">
      <c r="A713" s="76" t="s">
        <v>57</v>
      </c>
      <c r="B713" s="40"/>
      <c r="C713" s="40"/>
      <c r="D713" s="89"/>
    </row>
    <row r="714" spans="1:4" ht="15.75">
      <c r="A714" s="76" t="s">
        <v>567</v>
      </c>
      <c r="B714" s="40"/>
      <c r="C714" s="40"/>
      <c r="D714" s="89"/>
    </row>
    <row r="715" spans="1:4" ht="15.75">
      <c r="A715" s="76" t="s">
        <v>568</v>
      </c>
      <c r="B715" s="40"/>
      <c r="C715" s="40"/>
      <c r="D715" s="89"/>
    </row>
    <row r="716" spans="1:4" ht="15.75">
      <c r="A716" s="76" t="s">
        <v>569</v>
      </c>
      <c r="B716" s="40"/>
      <c r="C716" s="40"/>
      <c r="D716" s="89"/>
    </row>
    <row r="717" spans="1:4" ht="15.75">
      <c r="A717" s="76" t="s">
        <v>570</v>
      </c>
      <c r="B717" s="40"/>
      <c r="C717" s="40"/>
      <c r="D717" s="89"/>
    </row>
    <row r="718" spans="1:4" ht="15.75">
      <c r="A718" s="76" t="s">
        <v>571</v>
      </c>
      <c r="B718" s="40">
        <v>209</v>
      </c>
      <c r="C718" s="40">
        <v>220</v>
      </c>
      <c r="D718" s="89">
        <f>IF(B718=0,,C718/B718)</f>
        <v>1.0526315789473699</v>
      </c>
    </row>
    <row r="719" spans="1:4" ht="15.75">
      <c r="A719" s="76" t="s">
        <v>572</v>
      </c>
      <c r="B719" s="40">
        <v>133</v>
      </c>
      <c r="C719" s="40">
        <v>140</v>
      </c>
      <c r="D719" s="89">
        <f>IF(B719=0,,C719/B719)</f>
        <v>1.0526315789473699</v>
      </c>
    </row>
    <row r="720" spans="1:4" ht="15.75">
      <c r="A720" s="76" t="s">
        <v>573</v>
      </c>
      <c r="B720" s="40"/>
      <c r="C720" s="40"/>
      <c r="D720" s="89"/>
    </row>
    <row r="721" spans="1:4" ht="15.75">
      <c r="A721" s="76" t="s">
        <v>574</v>
      </c>
      <c r="B721" s="40"/>
      <c r="C721" s="40"/>
      <c r="D721" s="89"/>
    </row>
    <row r="722" spans="1:4" ht="15.75">
      <c r="A722" s="76" t="s">
        <v>575</v>
      </c>
      <c r="B722" s="40">
        <v>133</v>
      </c>
      <c r="C722" s="40">
        <v>140</v>
      </c>
      <c r="D722" s="89">
        <f>IF(B722=0,,C722/B722)</f>
        <v>1.0526315789473699</v>
      </c>
    </row>
    <row r="723" spans="1:4" ht="15.75">
      <c r="A723" s="76" t="s">
        <v>576</v>
      </c>
      <c r="B723" s="40">
        <v>3989</v>
      </c>
      <c r="C723" s="40">
        <v>2102</v>
      </c>
      <c r="D723" s="89">
        <f>IF(B723=0,,C723/B723)</f>
        <v>0.526949110052645</v>
      </c>
    </row>
    <row r="724" spans="1:4" ht="15.75">
      <c r="A724" s="76" t="s">
        <v>577</v>
      </c>
      <c r="B724" s="40"/>
      <c r="C724" s="40"/>
      <c r="D724" s="89"/>
    </row>
    <row r="725" spans="1:4" ht="15.75">
      <c r="A725" s="76" t="s">
        <v>578</v>
      </c>
      <c r="B725" s="40">
        <v>1829</v>
      </c>
      <c r="C725" s="40">
        <v>1030</v>
      </c>
      <c r="D725" s="89">
        <f>IF(B725=0,,C725/B725)</f>
        <v>0.56314926189174397</v>
      </c>
    </row>
    <row r="726" spans="1:4" ht="15.75">
      <c r="A726" s="76" t="s">
        <v>579</v>
      </c>
      <c r="B726" s="40"/>
      <c r="C726" s="40"/>
      <c r="D726" s="89"/>
    </row>
    <row r="727" spans="1:4" ht="15.75">
      <c r="A727" s="76" t="s">
        <v>580</v>
      </c>
      <c r="B727" s="40">
        <v>496</v>
      </c>
      <c r="C727" s="40">
        <v>72</v>
      </c>
      <c r="D727" s="89">
        <f>IF(B727=0,,C727/B727)</f>
        <v>0.14516129032258099</v>
      </c>
    </row>
    <row r="728" spans="1:4" ht="15.75">
      <c r="A728" s="76" t="s">
        <v>581</v>
      </c>
      <c r="B728" s="40"/>
      <c r="C728" s="40"/>
      <c r="D728" s="89"/>
    </row>
    <row r="729" spans="1:4" ht="15.75">
      <c r="A729" s="76" t="s">
        <v>582</v>
      </c>
      <c r="B729" s="40"/>
      <c r="C729" s="40"/>
      <c r="D729" s="89"/>
    </row>
    <row r="730" spans="1:4" ht="15.75">
      <c r="A730" s="76" t="s">
        <v>583</v>
      </c>
      <c r="B730" s="40">
        <v>1664</v>
      </c>
      <c r="C730" s="40">
        <v>1000</v>
      </c>
      <c r="D730" s="89">
        <f>IF(B730=0,,C730/B730)</f>
        <v>0.60096153846153799</v>
      </c>
    </row>
    <row r="731" spans="1:4" ht="15.75">
      <c r="A731" s="76" t="s">
        <v>584</v>
      </c>
      <c r="B731" s="40">
        <v>1715</v>
      </c>
      <c r="C731" s="40">
        <v>350</v>
      </c>
      <c r="D731" s="89">
        <f>IF(B731=0,,C731/B731)</f>
        <v>0.20408163265306101</v>
      </c>
    </row>
    <row r="732" spans="1:4" ht="15.75">
      <c r="A732" s="76" t="s">
        <v>585</v>
      </c>
      <c r="B732" s="40"/>
      <c r="C732" s="40"/>
      <c r="D732" s="89"/>
    </row>
    <row r="733" spans="1:4" ht="15.75">
      <c r="A733" s="76" t="s">
        <v>586</v>
      </c>
      <c r="B733" s="40">
        <v>1395</v>
      </c>
      <c r="C733" s="40">
        <v>210</v>
      </c>
      <c r="D733" s="89">
        <f>IF(B733=0,,C733/B733)</f>
        <v>0.15053763440860199</v>
      </c>
    </row>
    <row r="734" spans="1:4" ht="15.75">
      <c r="A734" s="76" t="s">
        <v>587</v>
      </c>
      <c r="B734" s="40">
        <v>5</v>
      </c>
      <c r="C734" s="40">
        <v>1</v>
      </c>
      <c r="D734" s="89">
        <f>IF(B734=0,,C734/B734)</f>
        <v>0.2</v>
      </c>
    </row>
    <row r="735" spans="1:4" ht="15.75">
      <c r="A735" s="76" t="s">
        <v>588</v>
      </c>
      <c r="B735" s="40"/>
      <c r="C735" s="40"/>
      <c r="D735" s="89"/>
    </row>
    <row r="736" spans="1:4" ht="15.75">
      <c r="A736" s="76" t="s">
        <v>589</v>
      </c>
      <c r="B736" s="40">
        <v>315</v>
      </c>
      <c r="C736" s="40">
        <v>139</v>
      </c>
      <c r="D736" s="89">
        <f>IF(B736=0,,C736/B736)</f>
        <v>0.44126984126984098</v>
      </c>
    </row>
    <row r="737" spans="1:4" ht="15.75">
      <c r="A737" s="76" t="s">
        <v>590</v>
      </c>
      <c r="B737" s="40">
        <v>234</v>
      </c>
      <c r="C737" s="40">
        <v>234</v>
      </c>
      <c r="D737" s="89">
        <f>IF(B737=0,,C737/B737)</f>
        <v>1</v>
      </c>
    </row>
    <row r="738" spans="1:4" ht="15.75">
      <c r="A738" s="76" t="s">
        <v>591</v>
      </c>
      <c r="B738" s="40">
        <v>97</v>
      </c>
      <c r="C738" s="40">
        <v>97</v>
      </c>
      <c r="D738" s="89">
        <f>IF(B738=0,,C738/B738)</f>
        <v>1</v>
      </c>
    </row>
    <row r="739" spans="1:4" ht="15.75">
      <c r="A739" s="76" t="s">
        <v>592</v>
      </c>
      <c r="B739" s="40"/>
      <c r="C739" s="40"/>
      <c r="D739" s="89"/>
    </row>
    <row r="740" spans="1:4" ht="15.75">
      <c r="A740" s="76" t="s">
        <v>593</v>
      </c>
      <c r="B740" s="40"/>
      <c r="C740" s="40"/>
      <c r="D740" s="89"/>
    </row>
    <row r="741" spans="1:4" ht="15.75">
      <c r="A741" s="76" t="s">
        <v>594</v>
      </c>
      <c r="B741" s="40"/>
      <c r="C741" s="40"/>
      <c r="D741" s="89"/>
    </row>
    <row r="742" spans="1:4" ht="15.75">
      <c r="A742" s="76" t="s">
        <v>595</v>
      </c>
      <c r="B742" s="40">
        <v>137</v>
      </c>
      <c r="C742" s="40">
        <v>137</v>
      </c>
      <c r="D742" s="89">
        <f>IF(B742=0,,C742/B742)</f>
        <v>1</v>
      </c>
    </row>
    <row r="743" spans="1:4" ht="15.75">
      <c r="A743" s="76" t="s">
        <v>596</v>
      </c>
      <c r="B743" s="40"/>
      <c r="C743" s="40"/>
      <c r="D743" s="89"/>
    </row>
    <row r="744" spans="1:4" ht="15.75">
      <c r="A744" s="76" t="s">
        <v>597</v>
      </c>
      <c r="B744" s="40">
        <v>542</v>
      </c>
      <c r="C744" s="40">
        <v>550</v>
      </c>
      <c r="D744" s="89">
        <f>IF(B744=0,,C744/B744)</f>
        <v>1.01476014760148</v>
      </c>
    </row>
    <row r="745" spans="1:4" ht="15.75">
      <c r="A745" s="76" t="s">
        <v>598</v>
      </c>
      <c r="B745" s="40">
        <v>541</v>
      </c>
      <c r="C745" s="40">
        <v>547</v>
      </c>
      <c r="D745" s="89">
        <f>IF(B745=0,,C745/B745)</f>
        <v>1.01109057301294</v>
      </c>
    </row>
    <row r="746" spans="1:4" ht="15.75">
      <c r="A746" s="76" t="s">
        <v>599</v>
      </c>
      <c r="B746" s="40"/>
      <c r="C746" s="40"/>
      <c r="D746" s="89"/>
    </row>
    <row r="747" spans="1:4" ht="15.75">
      <c r="A747" s="76" t="s">
        <v>600</v>
      </c>
      <c r="B747" s="40"/>
      <c r="C747" s="40"/>
      <c r="D747" s="89"/>
    </row>
    <row r="748" spans="1:4" ht="15.75">
      <c r="A748" s="76" t="s">
        <v>601</v>
      </c>
      <c r="B748" s="40"/>
      <c r="C748" s="40"/>
      <c r="D748" s="89"/>
    </row>
    <row r="749" spans="1:4" ht="15.75">
      <c r="A749" s="76" t="s">
        <v>602</v>
      </c>
      <c r="B749" s="40">
        <v>1</v>
      </c>
      <c r="C749" s="40">
        <v>3</v>
      </c>
      <c r="D749" s="89">
        <f>IF(B749=0,,C749/B749)</f>
        <v>3</v>
      </c>
    </row>
    <row r="750" spans="1:4" ht="15.75">
      <c r="A750" s="76" t="s">
        <v>603</v>
      </c>
      <c r="B750" s="40">
        <v>0</v>
      </c>
      <c r="C750" s="40">
        <v>0</v>
      </c>
      <c r="D750" s="89"/>
    </row>
    <row r="751" spans="1:4" ht="15.75">
      <c r="A751" s="76" t="s">
        <v>604</v>
      </c>
      <c r="B751" s="40"/>
      <c r="C751" s="40"/>
      <c r="D751" s="89"/>
    </row>
    <row r="752" spans="1:4" ht="15.75">
      <c r="A752" s="76" t="s">
        <v>605</v>
      </c>
      <c r="B752" s="40"/>
      <c r="C752" s="40"/>
      <c r="D752" s="89"/>
    </row>
    <row r="753" spans="1:4" ht="15.75">
      <c r="A753" s="76" t="s">
        <v>606</v>
      </c>
      <c r="B753" s="40">
        <v>0</v>
      </c>
      <c r="C753" s="40">
        <v>0</v>
      </c>
      <c r="D753" s="89"/>
    </row>
    <row r="754" spans="1:4" ht="15.75">
      <c r="A754" s="76" t="s">
        <v>607</v>
      </c>
      <c r="B754" s="40"/>
      <c r="C754" s="40"/>
      <c r="D754" s="89"/>
    </row>
    <row r="755" spans="1:4" ht="15.75">
      <c r="A755" s="76" t="s">
        <v>608</v>
      </c>
      <c r="B755" s="40"/>
      <c r="C755" s="40"/>
      <c r="D755" s="89"/>
    </row>
    <row r="756" spans="1:4" ht="15.75">
      <c r="A756" s="76" t="s">
        <v>609</v>
      </c>
      <c r="B756" s="40"/>
      <c r="C756" s="40"/>
      <c r="D756" s="89"/>
    </row>
    <row r="757" spans="1:4" ht="15.75">
      <c r="A757" s="76" t="s">
        <v>610</v>
      </c>
      <c r="B757" s="40"/>
      <c r="C757" s="40"/>
      <c r="D757" s="89"/>
    </row>
    <row r="758" spans="1:4" ht="15.75">
      <c r="A758" s="76" t="s">
        <v>611</v>
      </c>
      <c r="B758" s="40">
        <v>274</v>
      </c>
      <c r="C758" s="40">
        <v>281</v>
      </c>
      <c r="D758" s="89">
        <f>IF(B758=0,,C758/B758)</f>
        <v>1.02554744525547</v>
      </c>
    </row>
    <row r="759" spans="1:4" ht="15.75">
      <c r="A759" s="76" t="s">
        <v>612</v>
      </c>
      <c r="B759" s="40">
        <v>49</v>
      </c>
      <c r="C759" s="40">
        <v>53</v>
      </c>
      <c r="D759" s="89">
        <f>IF(B759=0,,C759/B759)</f>
        <v>1.0816326530612199</v>
      </c>
    </row>
    <row r="760" spans="1:4" ht="15.75">
      <c r="A760" s="76" t="s">
        <v>613</v>
      </c>
      <c r="B760" s="40"/>
      <c r="C760" s="40"/>
      <c r="D760" s="89"/>
    </row>
    <row r="761" spans="1:4" ht="15.75">
      <c r="A761" s="76" t="s">
        <v>614</v>
      </c>
      <c r="B761" s="40"/>
      <c r="C761" s="40"/>
      <c r="D761" s="89"/>
    </row>
    <row r="762" spans="1:4" ht="15.75">
      <c r="A762" s="76" t="s">
        <v>615</v>
      </c>
      <c r="B762" s="40"/>
      <c r="C762" s="40"/>
      <c r="D762" s="89"/>
    </row>
    <row r="763" spans="1:4" ht="15.75">
      <c r="A763" s="76" t="s">
        <v>616</v>
      </c>
      <c r="B763" s="40">
        <v>225</v>
      </c>
      <c r="C763" s="40">
        <v>228</v>
      </c>
      <c r="D763" s="89">
        <f>IF(B763=0,,C763/B763)</f>
        <v>1.0133333333333301</v>
      </c>
    </row>
    <row r="764" spans="1:4" ht="15.75">
      <c r="A764" s="76" t="s">
        <v>617</v>
      </c>
      <c r="B764" s="40">
        <v>634</v>
      </c>
      <c r="C764" s="40">
        <v>253</v>
      </c>
      <c r="D764" s="89">
        <f>IF(B764=0,,C764/B764)</f>
        <v>0.39905362776025199</v>
      </c>
    </row>
    <row r="765" spans="1:4" ht="15.75">
      <c r="A765" s="76" t="s">
        <v>618</v>
      </c>
      <c r="B765" s="40"/>
      <c r="C765" s="40"/>
      <c r="D765" s="89"/>
    </row>
    <row r="766" spans="1:4" ht="15.75">
      <c r="A766" s="76" t="s">
        <v>619</v>
      </c>
      <c r="B766" s="40">
        <v>0</v>
      </c>
      <c r="C766" s="40">
        <v>0</v>
      </c>
      <c r="D766" s="89"/>
    </row>
    <row r="767" spans="1:4" ht="15.75">
      <c r="A767" s="76" t="s">
        <v>55</v>
      </c>
      <c r="B767" s="40"/>
      <c r="C767" s="40"/>
      <c r="D767" s="89"/>
    </row>
    <row r="768" spans="1:4" ht="15.75">
      <c r="A768" s="76" t="s">
        <v>56</v>
      </c>
      <c r="B768" s="40"/>
      <c r="C768" s="40"/>
      <c r="D768" s="89"/>
    </row>
    <row r="769" spans="1:4" ht="15.75">
      <c r="A769" s="76" t="s">
        <v>57</v>
      </c>
      <c r="B769" s="40"/>
      <c r="C769" s="40"/>
      <c r="D769" s="89"/>
    </row>
    <row r="770" spans="1:4" ht="15.75">
      <c r="A770" s="76" t="s">
        <v>620</v>
      </c>
      <c r="B770" s="40"/>
      <c r="C770" s="40"/>
      <c r="D770" s="89"/>
    </row>
    <row r="771" spans="1:4" ht="15.75">
      <c r="A771" s="76" t="s">
        <v>621</v>
      </c>
      <c r="B771" s="40"/>
      <c r="C771" s="40"/>
      <c r="D771" s="89"/>
    </row>
    <row r="772" spans="1:4" ht="15.75">
      <c r="A772" s="76" t="s">
        <v>622</v>
      </c>
      <c r="B772" s="40"/>
      <c r="C772" s="40"/>
      <c r="D772" s="89"/>
    </row>
    <row r="773" spans="1:4" ht="15.75">
      <c r="A773" s="76" t="s">
        <v>623</v>
      </c>
      <c r="B773" s="40"/>
      <c r="C773" s="40"/>
      <c r="D773" s="89"/>
    </row>
    <row r="774" spans="1:4" ht="15.75">
      <c r="A774" s="76" t="s">
        <v>624</v>
      </c>
      <c r="B774" s="40"/>
      <c r="C774" s="40"/>
      <c r="D774" s="89"/>
    </row>
    <row r="775" spans="1:4" ht="15.75">
      <c r="A775" s="76" t="s">
        <v>625</v>
      </c>
      <c r="B775" s="40"/>
      <c r="C775" s="40"/>
      <c r="D775" s="89"/>
    </row>
    <row r="776" spans="1:4" ht="15.75">
      <c r="A776" s="76" t="s">
        <v>626</v>
      </c>
      <c r="B776" s="40"/>
      <c r="C776" s="40"/>
      <c r="D776" s="89"/>
    </row>
    <row r="777" spans="1:4" ht="15.75">
      <c r="A777" s="76" t="s">
        <v>97</v>
      </c>
      <c r="B777" s="40"/>
      <c r="C777" s="40"/>
      <c r="D777" s="89"/>
    </row>
    <row r="778" spans="1:4" ht="15.75">
      <c r="A778" s="76" t="s">
        <v>627</v>
      </c>
      <c r="B778" s="40"/>
      <c r="C778" s="40"/>
      <c r="D778" s="89"/>
    </row>
    <row r="779" spans="1:4" ht="15.75">
      <c r="A779" s="76" t="s">
        <v>64</v>
      </c>
      <c r="B779" s="40"/>
      <c r="C779" s="40"/>
      <c r="D779" s="89"/>
    </row>
    <row r="780" spans="1:4" ht="15.75">
      <c r="A780" s="76" t="s">
        <v>628</v>
      </c>
      <c r="B780" s="40"/>
      <c r="C780" s="40"/>
      <c r="D780" s="89"/>
    </row>
    <row r="781" spans="1:4" ht="15.75">
      <c r="A781" s="76" t="s">
        <v>629</v>
      </c>
      <c r="B781" s="40"/>
      <c r="C781" s="40"/>
      <c r="D781" s="89"/>
    </row>
    <row r="782" spans="1:4" ht="15.75">
      <c r="A782" s="79" t="s">
        <v>630</v>
      </c>
      <c r="B782" s="40">
        <v>8829</v>
      </c>
      <c r="C782" s="40">
        <v>14589</v>
      </c>
      <c r="D782" s="89">
        <f t="shared" ref="D782:D835" si="7">IF(B782=0,,C782/B782)</f>
        <v>1.65239551478084</v>
      </c>
    </row>
    <row r="783" spans="1:4" ht="15.75">
      <c r="A783" s="76" t="s">
        <v>631</v>
      </c>
      <c r="B783" s="40">
        <v>2323</v>
      </c>
      <c r="C783" s="40">
        <v>2655</v>
      </c>
      <c r="D783" s="89">
        <f t="shared" si="7"/>
        <v>1.1429186396900599</v>
      </c>
    </row>
    <row r="784" spans="1:4" ht="15.75">
      <c r="A784" s="76" t="s">
        <v>632</v>
      </c>
      <c r="B784" s="40">
        <v>1248</v>
      </c>
      <c r="C784" s="40">
        <v>1256</v>
      </c>
      <c r="D784" s="89">
        <f t="shared" si="7"/>
        <v>1.0064102564102599</v>
      </c>
    </row>
    <row r="785" spans="1:4" ht="15.75">
      <c r="A785" s="76" t="s">
        <v>633</v>
      </c>
      <c r="B785" s="40"/>
      <c r="C785" s="40"/>
      <c r="D785" s="89"/>
    </row>
    <row r="786" spans="1:4" ht="15.75">
      <c r="A786" s="76" t="s">
        <v>634</v>
      </c>
      <c r="B786" s="40"/>
      <c r="C786" s="40"/>
      <c r="D786" s="89"/>
    </row>
    <row r="787" spans="1:4" ht="15.75">
      <c r="A787" s="76" t="s">
        <v>635</v>
      </c>
      <c r="B787" s="40">
        <v>528</v>
      </c>
      <c r="C787" s="40">
        <v>542</v>
      </c>
      <c r="D787" s="89">
        <f t="shared" si="7"/>
        <v>1.02651515151515</v>
      </c>
    </row>
    <row r="788" spans="1:4" ht="15.75">
      <c r="A788" s="76" t="s">
        <v>636</v>
      </c>
      <c r="B788" s="40"/>
      <c r="C788" s="40"/>
      <c r="D788" s="89"/>
    </row>
    <row r="789" spans="1:4" ht="15.75">
      <c r="A789" s="76" t="s">
        <v>637</v>
      </c>
      <c r="B789" s="40"/>
      <c r="C789" s="40"/>
      <c r="D789" s="89"/>
    </row>
    <row r="790" spans="1:4" ht="15.75">
      <c r="A790" s="76" t="s">
        <v>638</v>
      </c>
      <c r="B790" s="40"/>
      <c r="C790" s="40"/>
      <c r="D790" s="89"/>
    </row>
    <row r="791" spans="1:4" ht="15.75">
      <c r="A791" s="76" t="s">
        <v>639</v>
      </c>
      <c r="B791" s="40"/>
      <c r="C791" s="40"/>
      <c r="D791" s="89"/>
    </row>
    <row r="792" spans="1:4" ht="15.75">
      <c r="A792" s="76" t="s">
        <v>640</v>
      </c>
      <c r="B792" s="40"/>
      <c r="C792" s="40"/>
      <c r="D792" s="89"/>
    </row>
    <row r="793" spans="1:4" ht="15.75">
      <c r="A793" s="76" t="s">
        <v>641</v>
      </c>
      <c r="B793" s="40">
        <v>547</v>
      </c>
      <c r="C793" s="40">
        <v>857</v>
      </c>
      <c r="D793" s="89">
        <f t="shared" si="7"/>
        <v>1.5667276051188299</v>
      </c>
    </row>
    <row r="794" spans="1:4" ht="15.75">
      <c r="A794" s="76" t="s">
        <v>642</v>
      </c>
      <c r="B794" s="40">
        <v>1823</v>
      </c>
      <c r="C794" s="40">
        <v>1985</v>
      </c>
      <c r="D794" s="89">
        <f t="shared" si="7"/>
        <v>1.0888645090510101</v>
      </c>
    </row>
    <row r="795" spans="1:4" ht="15.75">
      <c r="A795" s="76" t="s">
        <v>643</v>
      </c>
      <c r="B795" s="40">
        <v>1017</v>
      </c>
      <c r="C795" s="40">
        <v>2712</v>
      </c>
      <c r="D795" s="89">
        <f t="shared" si="7"/>
        <v>2.6666666666666701</v>
      </c>
    </row>
    <row r="796" spans="1:4" ht="15.75">
      <c r="A796" s="76" t="s">
        <v>644</v>
      </c>
      <c r="B796" s="40">
        <v>15</v>
      </c>
      <c r="C796" s="40">
        <v>677</v>
      </c>
      <c r="D796" s="89">
        <f t="shared" si="7"/>
        <v>45.133333333333297</v>
      </c>
    </row>
    <row r="797" spans="1:4" ht="15.75">
      <c r="A797" s="76" t="s">
        <v>645</v>
      </c>
      <c r="B797" s="40">
        <v>1002</v>
      </c>
      <c r="C797" s="40">
        <v>2035</v>
      </c>
      <c r="D797" s="89">
        <f t="shared" si="7"/>
        <v>2.0309381237524899</v>
      </c>
    </row>
    <row r="798" spans="1:4" ht="15.75">
      <c r="A798" s="76" t="s">
        <v>646</v>
      </c>
      <c r="B798" s="40">
        <v>3666</v>
      </c>
      <c r="C798" s="40">
        <v>4178</v>
      </c>
      <c r="D798" s="89">
        <f t="shared" si="7"/>
        <v>1.13966175668303</v>
      </c>
    </row>
    <row r="799" spans="1:4" ht="15.75">
      <c r="A799" s="76" t="s">
        <v>647</v>
      </c>
      <c r="B799" s="40"/>
      <c r="C799" s="40"/>
      <c r="D799" s="89"/>
    </row>
    <row r="800" spans="1:4" ht="15.75">
      <c r="A800" s="76" t="s">
        <v>648</v>
      </c>
      <c r="B800" s="40"/>
      <c r="C800" s="40">
        <v>3059</v>
      </c>
      <c r="D800" s="89"/>
    </row>
    <row r="801" spans="1:4" ht="15.75">
      <c r="A801" s="79" t="s">
        <v>649</v>
      </c>
      <c r="B801" s="40">
        <v>63271</v>
      </c>
      <c r="C801" s="40">
        <v>64015</v>
      </c>
      <c r="D801" s="89">
        <f t="shared" si="7"/>
        <v>1.0117589416952499</v>
      </c>
    </row>
    <row r="802" spans="1:4" ht="15.75">
      <c r="A802" s="76" t="s">
        <v>650</v>
      </c>
      <c r="B802" s="40">
        <v>21555</v>
      </c>
      <c r="C802" s="40">
        <v>21449</v>
      </c>
      <c r="D802" s="89">
        <f t="shared" si="7"/>
        <v>0.99508234748318303</v>
      </c>
    </row>
    <row r="803" spans="1:4" ht="15.75">
      <c r="A803" s="76" t="s">
        <v>632</v>
      </c>
      <c r="B803" s="40">
        <v>176</v>
      </c>
      <c r="C803" s="40">
        <v>189</v>
      </c>
      <c r="D803" s="89">
        <f t="shared" si="7"/>
        <v>1.07386363636364</v>
      </c>
    </row>
    <row r="804" spans="1:4" ht="15.75">
      <c r="A804" s="76" t="s">
        <v>633</v>
      </c>
      <c r="B804" s="40"/>
      <c r="C804" s="40"/>
      <c r="D804" s="89"/>
    </row>
    <row r="805" spans="1:4" ht="15.75">
      <c r="A805" s="76" t="s">
        <v>634</v>
      </c>
      <c r="B805" s="40"/>
      <c r="C805" s="40"/>
      <c r="D805" s="89"/>
    </row>
    <row r="806" spans="1:4" ht="15.75">
      <c r="A806" s="76" t="s">
        <v>651</v>
      </c>
      <c r="B806" s="40">
        <v>2808</v>
      </c>
      <c r="C806" s="40">
        <v>2890</v>
      </c>
      <c r="D806" s="89">
        <f t="shared" si="7"/>
        <v>1.0292022792022799</v>
      </c>
    </row>
    <row r="807" spans="1:4" ht="15.75">
      <c r="A807" s="76" t="s">
        <v>652</v>
      </c>
      <c r="B807" s="40"/>
      <c r="C807" s="40"/>
      <c r="D807" s="89"/>
    </row>
    <row r="808" spans="1:4" ht="15.75">
      <c r="A808" s="76" t="s">
        <v>653</v>
      </c>
      <c r="B808" s="40">
        <v>846</v>
      </c>
      <c r="C808" s="40">
        <v>863</v>
      </c>
      <c r="D808" s="89">
        <f t="shared" si="7"/>
        <v>1.02009456264775</v>
      </c>
    </row>
    <row r="809" spans="1:4" ht="15.75">
      <c r="A809" s="76" t="s">
        <v>654</v>
      </c>
      <c r="B809" s="40">
        <v>658</v>
      </c>
      <c r="C809" s="40">
        <v>660</v>
      </c>
      <c r="D809" s="89">
        <f t="shared" si="7"/>
        <v>1.0030395136778101</v>
      </c>
    </row>
    <row r="810" spans="1:4" ht="15.75">
      <c r="A810" s="76" t="s">
        <v>655</v>
      </c>
      <c r="B810" s="40">
        <v>234</v>
      </c>
      <c r="C810" s="40">
        <v>240</v>
      </c>
      <c r="D810" s="89">
        <f t="shared" si="7"/>
        <v>1.02564102564103</v>
      </c>
    </row>
    <row r="811" spans="1:4" ht="15.75">
      <c r="A811" s="76" t="s">
        <v>656</v>
      </c>
      <c r="B811" s="40">
        <v>80</v>
      </c>
      <c r="C811" s="40">
        <v>82</v>
      </c>
      <c r="D811" s="89">
        <f t="shared" si="7"/>
        <v>1.0249999999999999</v>
      </c>
    </row>
    <row r="812" spans="1:4" ht="15.75">
      <c r="A812" s="76" t="s">
        <v>657</v>
      </c>
      <c r="B812" s="40">
        <v>7</v>
      </c>
      <c r="C812" s="40">
        <v>8</v>
      </c>
      <c r="D812" s="89">
        <f t="shared" si="7"/>
        <v>1.1428571428571399</v>
      </c>
    </row>
    <row r="813" spans="1:4" ht="15.75">
      <c r="A813" s="76" t="s">
        <v>658</v>
      </c>
      <c r="B813" s="40"/>
      <c r="C813" s="40"/>
      <c r="D813" s="89"/>
    </row>
    <row r="814" spans="1:4" ht="15.75">
      <c r="A814" s="76" t="s">
        <v>659</v>
      </c>
      <c r="B814" s="40">
        <v>10</v>
      </c>
      <c r="C814" s="40">
        <v>12</v>
      </c>
      <c r="D814" s="89">
        <f t="shared" si="7"/>
        <v>1.2</v>
      </c>
    </row>
    <row r="815" spans="1:4" ht="15.75">
      <c r="A815" s="76" t="s">
        <v>660</v>
      </c>
      <c r="B815" s="40">
        <v>100</v>
      </c>
      <c r="C815" s="40">
        <v>103</v>
      </c>
      <c r="D815" s="89">
        <f t="shared" si="7"/>
        <v>1.03</v>
      </c>
    </row>
    <row r="816" spans="1:4" ht="15.75">
      <c r="A816" s="76" t="s">
        <v>661</v>
      </c>
      <c r="B816" s="40"/>
      <c r="C816" s="40"/>
      <c r="D816" s="89"/>
    </row>
    <row r="817" spans="1:4" ht="15.75">
      <c r="A817" s="76" t="s">
        <v>662</v>
      </c>
      <c r="B817" s="40"/>
      <c r="C817" s="40"/>
      <c r="D817" s="89"/>
    </row>
    <row r="818" spans="1:4" ht="15.75">
      <c r="A818" s="76" t="s">
        <v>663</v>
      </c>
      <c r="B818" s="40">
        <v>530</v>
      </c>
      <c r="C818" s="40">
        <v>532</v>
      </c>
      <c r="D818" s="89">
        <f t="shared" si="7"/>
        <v>1.0037735849056599</v>
      </c>
    </row>
    <row r="819" spans="1:4" ht="15.75">
      <c r="A819" s="76" t="s">
        <v>664</v>
      </c>
      <c r="B819" s="40">
        <v>187</v>
      </c>
      <c r="C819" s="40">
        <v>190</v>
      </c>
      <c r="D819" s="89">
        <f t="shared" si="7"/>
        <v>1.0160427807486601</v>
      </c>
    </row>
    <row r="820" spans="1:4" ht="15.75">
      <c r="A820" s="76" t="s">
        <v>665</v>
      </c>
      <c r="B820" s="40">
        <v>272</v>
      </c>
      <c r="C820" s="40">
        <v>280</v>
      </c>
      <c r="D820" s="89">
        <f t="shared" si="7"/>
        <v>1.02941176470588</v>
      </c>
    </row>
    <row r="821" spans="1:4" ht="15.75">
      <c r="A821" s="76" t="s">
        <v>666</v>
      </c>
      <c r="B821" s="40">
        <v>30</v>
      </c>
      <c r="C821" s="40">
        <v>35</v>
      </c>
      <c r="D821" s="89">
        <f t="shared" si="7"/>
        <v>1.1666666666666701</v>
      </c>
    </row>
    <row r="822" spans="1:4" ht="15.75">
      <c r="A822" s="76" t="s">
        <v>667</v>
      </c>
      <c r="B822" s="40">
        <v>15</v>
      </c>
      <c r="C822" s="40">
        <v>16</v>
      </c>
      <c r="D822" s="89">
        <f t="shared" si="7"/>
        <v>1.06666666666667</v>
      </c>
    </row>
    <row r="823" spans="1:4" ht="15.75">
      <c r="A823" s="76" t="s">
        <v>668</v>
      </c>
      <c r="B823" s="40">
        <v>400</v>
      </c>
      <c r="C823" s="40">
        <v>430</v>
      </c>
      <c r="D823" s="89">
        <f t="shared" si="7"/>
        <v>1.075</v>
      </c>
    </row>
    <row r="824" spans="1:4" ht="15.75">
      <c r="A824" s="76" t="s">
        <v>669</v>
      </c>
      <c r="B824" s="40">
        <v>33</v>
      </c>
      <c r="C824" s="40">
        <v>40</v>
      </c>
      <c r="D824" s="89">
        <f t="shared" si="7"/>
        <v>1.2121212121212099</v>
      </c>
    </row>
    <row r="825" spans="1:4" ht="15.75">
      <c r="A825" s="76" t="s">
        <v>670</v>
      </c>
      <c r="B825" s="40">
        <v>4</v>
      </c>
      <c r="C825" s="40">
        <v>5</v>
      </c>
      <c r="D825" s="89">
        <f t="shared" si="7"/>
        <v>1.25</v>
      </c>
    </row>
    <row r="826" spans="1:4" ht="15.75">
      <c r="A826" s="76" t="s">
        <v>671</v>
      </c>
      <c r="B826" s="40">
        <v>15165</v>
      </c>
      <c r="C826" s="40">
        <v>14874</v>
      </c>
      <c r="D826" s="89">
        <f t="shared" si="7"/>
        <v>0.98081107814045498</v>
      </c>
    </row>
    <row r="827" spans="1:4" ht="15.75">
      <c r="A827" s="76" t="s">
        <v>672</v>
      </c>
      <c r="B827" s="40">
        <v>6206</v>
      </c>
      <c r="C827" s="40">
        <v>6248</v>
      </c>
      <c r="D827" s="89">
        <f t="shared" si="7"/>
        <v>1.00676764421528</v>
      </c>
    </row>
    <row r="828" spans="1:4" ht="15.75">
      <c r="A828" s="76" t="s">
        <v>632</v>
      </c>
      <c r="B828" s="40">
        <v>668</v>
      </c>
      <c r="C828" s="40">
        <v>670</v>
      </c>
      <c r="D828" s="89">
        <f t="shared" si="7"/>
        <v>1.0029940119760501</v>
      </c>
    </row>
    <row r="829" spans="1:4" ht="15.75">
      <c r="A829" s="76" t="s">
        <v>633</v>
      </c>
      <c r="B829" s="40"/>
      <c r="C829" s="40"/>
      <c r="D829" s="89"/>
    </row>
    <row r="830" spans="1:4" ht="15.75">
      <c r="A830" s="76" t="s">
        <v>634</v>
      </c>
      <c r="B830" s="40"/>
      <c r="C830" s="40"/>
      <c r="D830" s="89"/>
    </row>
    <row r="831" spans="1:4" ht="15.75">
      <c r="A831" s="76" t="s">
        <v>673</v>
      </c>
      <c r="B831" s="40">
        <v>1206</v>
      </c>
      <c r="C831" s="40">
        <v>1226</v>
      </c>
      <c r="D831" s="89">
        <f t="shared" si="7"/>
        <v>1.0165837479270301</v>
      </c>
    </row>
    <row r="832" spans="1:4" ht="15.75">
      <c r="A832" s="76" t="s">
        <v>674</v>
      </c>
      <c r="B832" s="40">
        <v>1269</v>
      </c>
      <c r="C832" s="40">
        <v>1275</v>
      </c>
      <c r="D832" s="89">
        <f t="shared" si="7"/>
        <v>1.00472813238771</v>
      </c>
    </row>
    <row r="833" spans="1:4" ht="15.75">
      <c r="A833" s="76" t="s">
        <v>675</v>
      </c>
      <c r="B833" s="40"/>
      <c r="C833" s="40"/>
      <c r="D833" s="89"/>
    </row>
    <row r="834" spans="1:4" ht="15.75">
      <c r="A834" s="76" t="s">
        <v>676</v>
      </c>
      <c r="B834" s="40">
        <v>94</v>
      </c>
      <c r="C834" s="40">
        <v>96</v>
      </c>
      <c r="D834" s="89">
        <f t="shared" si="7"/>
        <v>1.0212765957446801</v>
      </c>
    </row>
    <row r="835" spans="1:4" ht="15.75">
      <c r="A835" s="76" t="s">
        <v>677</v>
      </c>
      <c r="B835" s="40">
        <v>1595</v>
      </c>
      <c r="C835" s="40">
        <v>1598</v>
      </c>
      <c r="D835" s="89">
        <f t="shared" si="7"/>
        <v>1.00188087774295</v>
      </c>
    </row>
    <row r="836" spans="1:4" ht="15.75">
      <c r="A836" s="76" t="s">
        <v>678</v>
      </c>
      <c r="B836" s="40"/>
      <c r="C836" s="40"/>
      <c r="D836" s="89"/>
    </row>
    <row r="837" spans="1:4" ht="15.75">
      <c r="A837" s="76" t="s">
        <v>679</v>
      </c>
      <c r="B837" s="40">
        <v>3</v>
      </c>
      <c r="C837" s="40">
        <v>4</v>
      </c>
      <c r="D837" s="89">
        <f>IF(B837=0,,C837/B837)</f>
        <v>1.3333333333333299</v>
      </c>
    </row>
    <row r="838" spans="1:4" ht="15.75">
      <c r="A838" s="76" t="s">
        <v>680</v>
      </c>
      <c r="B838" s="40"/>
      <c r="C838" s="40"/>
      <c r="D838" s="89"/>
    </row>
    <row r="839" spans="1:4" ht="15.75">
      <c r="A839" s="76" t="s">
        <v>681</v>
      </c>
      <c r="B839" s="40">
        <v>102</v>
      </c>
      <c r="C839" s="40">
        <v>103</v>
      </c>
      <c r="D839" s="89">
        <f>IF(B839=0,,C839/B839)</f>
        <v>1.0098039215686301</v>
      </c>
    </row>
    <row r="840" spans="1:4" ht="15.75">
      <c r="A840" s="76" t="s">
        <v>682</v>
      </c>
      <c r="B840" s="40"/>
      <c r="C840" s="40"/>
      <c r="D840" s="89"/>
    </row>
    <row r="841" spans="1:4" ht="15.75">
      <c r="A841" s="76" t="s">
        <v>683</v>
      </c>
      <c r="B841" s="40"/>
      <c r="C841" s="40"/>
      <c r="D841" s="89"/>
    </row>
    <row r="842" spans="1:4" ht="15.75">
      <c r="A842" s="76" t="s">
        <v>684</v>
      </c>
      <c r="B842" s="40"/>
      <c r="C842" s="40"/>
      <c r="D842" s="89"/>
    </row>
    <row r="843" spans="1:4" ht="15.75">
      <c r="A843" s="76" t="s">
        <v>685</v>
      </c>
      <c r="B843" s="40"/>
      <c r="C843" s="40"/>
      <c r="D843" s="89"/>
    </row>
    <row r="844" spans="1:4" ht="15.75">
      <c r="A844" s="76" t="s">
        <v>686</v>
      </c>
      <c r="B844" s="40"/>
      <c r="C844" s="40"/>
      <c r="D844" s="89"/>
    </row>
    <row r="845" spans="1:4" ht="15.75">
      <c r="A845" s="76" t="s">
        <v>687</v>
      </c>
      <c r="B845" s="40"/>
      <c r="C845" s="40"/>
      <c r="D845" s="89"/>
    </row>
    <row r="846" spans="1:4" ht="15.75">
      <c r="A846" s="76" t="s">
        <v>688</v>
      </c>
      <c r="B846" s="40"/>
      <c r="C846" s="40"/>
      <c r="D846" s="89"/>
    </row>
    <row r="847" spans="1:4" ht="15.75">
      <c r="A847" s="76" t="s">
        <v>689</v>
      </c>
      <c r="B847" s="40">
        <v>271</v>
      </c>
      <c r="C847" s="40">
        <v>280</v>
      </c>
      <c r="D847" s="89">
        <f>IF(B847=0,,C847/B847)</f>
        <v>1.0332103321033199</v>
      </c>
    </row>
    <row r="848" spans="1:4" ht="15.75">
      <c r="A848" s="76" t="s">
        <v>690</v>
      </c>
      <c r="B848" s="40"/>
      <c r="C848" s="40"/>
      <c r="D848" s="89"/>
    </row>
    <row r="849" spans="1:4" ht="15.75">
      <c r="A849" s="76" t="s">
        <v>691</v>
      </c>
      <c r="B849" s="40"/>
      <c r="C849" s="40"/>
      <c r="D849" s="89"/>
    </row>
    <row r="850" spans="1:4" ht="15.75">
      <c r="A850" s="76" t="s">
        <v>692</v>
      </c>
      <c r="B850" s="40"/>
      <c r="C850" s="40"/>
      <c r="D850" s="89"/>
    </row>
    <row r="851" spans="1:4" ht="15.75">
      <c r="A851" s="76" t="s">
        <v>693</v>
      </c>
      <c r="B851" s="40">
        <v>998</v>
      </c>
      <c r="C851" s="40">
        <v>996</v>
      </c>
      <c r="D851" s="89">
        <f>IF(B851=0,,C851/B851)</f>
        <v>0.99799599198396804</v>
      </c>
    </row>
    <row r="852" spans="1:4" ht="15.75">
      <c r="A852" s="76" t="s">
        <v>694</v>
      </c>
      <c r="B852" s="40">
        <v>8505</v>
      </c>
      <c r="C852" s="40">
        <v>8398</v>
      </c>
      <c r="D852" s="89">
        <f>IF(B852=0,,C852/B852)</f>
        <v>0.98741916519694295</v>
      </c>
    </row>
    <row r="853" spans="1:4" ht="15.75">
      <c r="A853" s="76" t="s">
        <v>632</v>
      </c>
      <c r="B853" s="40">
        <v>382</v>
      </c>
      <c r="C853" s="40">
        <v>390</v>
      </c>
      <c r="D853" s="89">
        <f>IF(B853=0,,C853/B853)</f>
        <v>1.02094240837696</v>
      </c>
    </row>
    <row r="854" spans="1:4" ht="15.75">
      <c r="A854" s="76" t="s">
        <v>633</v>
      </c>
      <c r="B854" s="40"/>
      <c r="C854" s="40"/>
      <c r="D854" s="89"/>
    </row>
    <row r="855" spans="1:4" ht="15.75">
      <c r="A855" s="76" t="s">
        <v>634</v>
      </c>
      <c r="B855" s="40"/>
      <c r="C855" s="40"/>
      <c r="D855" s="89"/>
    </row>
    <row r="856" spans="1:4" ht="15.75">
      <c r="A856" s="76" t="s">
        <v>695</v>
      </c>
      <c r="B856" s="40"/>
      <c r="C856" s="40"/>
      <c r="D856" s="89"/>
    </row>
    <row r="857" spans="1:4" ht="15.75">
      <c r="A857" s="76" t="s">
        <v>696</v>
      </c>
      <c r="B857" s="40">
        <v>2880</v>
      </c>
      <c r="C857" s="40">
        <v>2885</v>
      </c>
      <c r="D857" s="89">
        <f>IF(B857=0,,C857/B857)</f>
        <v>1.0017361111111101</v>
      </c>
    </row>
    <row r="858" spans="1:4" ht="15.75">
      <c r="A858" s="76" t="s">
        <v>697</v>
      </c>
      <c r="B858" s="40">
        <v>706</v>
      </c>
      <c r="C858" s="40">
        <v>710</v>
      </c>
      <c r="D858" s="89">
        <f>IF(B858=0,,C858/B858)</f>
        <v>1.0056657223795999</v>
      </c>
    </row>
    <row r="859" spans="1:4" ht="15.75">
      <c r="A859" s="76" t="s">
        <v>698</v>
      </c>
      <c r="B859" s="40"/>
      <c r="C859" s="40"/>
      <c r="D859" s="89"/>
    </row>
    <row r="860" spans="1:4" ht="15.75">
      <c r="A860" s="76" t="s">
        <v>699</v>
      </c>
      <c r="B860" s="40"/>
      <c r="C860" s="40"/>
      <c r="D860" s="89"/>
    </row>
    <row r="861" spans="1:4" ht="15.75">
      <c r="A861" s="76" t="s">
        <v>700</v>
      </c>
      <c r="B861" s="40"/>
      <c r="C861" s="40"/>
      <c r="D861" s="89"/>
    </row>
    <row r="862" spans="1:4" ht="15.75">
      <c r="A862" s="76" t="s">
        <v>701</v>
      </c>
      <c r="B862" s="40">
        <v>500</v>
      </c>
      <c r="C862" s="40">
        <v>502</v>
      </c>
      <c r="D862" s="89">
        <f>IF(B862=0,,C862/B862)</f>
        <v>1.004</v>
      </c>
    </row>
    <row r="863" spans="1:4" ht="15.75">
      <c r="A863" s="76" t="s">
        <v>702</v>
      </c>
      <c r="B863" s="40"/>
      <c r="C863" s="40"/>
      <c r="D863" s="89"/>
    </row>
    <row r="864" spans="1:4" ht="15.75">
      <c r="A864" s="76" t="s">
        <v>703</v>
      </c>
      <c r="B864" s="40">
        <v>30</v>
      </c>
      <c r="C864" s="40">
        <v>31</v>
      </c>
      <c r="D864" s="89">
        <f>IF(B864=0,,C864/B864)</f>
        <v>1.0333333333333301</v>
      </c>
    </row>
    <row r="865" spans="1:4" ht="15.75">
      <c r="A865" s="76" t="s">
        <v>704</v>
      </c>
      <c r="B865" s="40">
        <v>10</v>
      </c>
      <c r="C865" s="40">
        <v>11</v>
      </c>
      <c r="D865" s="89">
        <f>IF(B865=0,,C865/B865)</f>
        <v>1.1000000000000001</v>
      </c>
    </row>
    <row r="866" spans="1:4" ht="15.75">
      <c r="A866" s="76" t="s">
        <v>705</v>
      </c>
      <c r="B866" s="40">
        <v>291</v>
      </c>
      <c r="C866" s="40">
        <v>292</v>
      </c>
      <c r="D866" s="89">
        <f>IF(B866=0,,C866/B866)</f>
        <v>1.00343642611684</v>
      </c>
    </row>
    <row r="867" spans="1:4" ht="15.75">
      <c r="A867" s="76" t="s">
        <v>706</v>
      </c>
      <c r="B867" s="40">
        <v>15</v>
      </c>
      <c r="C867" s="40">
        <v>16</v>
      </c>
      <c r="D867" s="89">
        <f>IF(B867=0,,C867/B867)</f>
        <v>1.06666666666667</v>
      </c>
    </row>
    <row r="868" spans="1:4" ht="15.75">
      <c r="A868" s="76" t="s">
        <v>707</v>
      </c>
      <c r="B868" s="40">
        <v>268</v>
      </c>
      <c r="C868" s="40">
        <v>270</v>
      </c>
      <c r="D868" s="89">
        <f>IF(B868=0,,C868/B868)</f>
        <v>1.0074626865671601</v>
      </c>
    </row>
    <row r="869" spans="1:4" ht="15.75">
      <c r="A869" s="76" t="s">
        <v>708</v>
      </c>
      <c r="B869" s="40"/>
      <c r="C869" s="40"/>
      <c r="D869" s="89"/>
    </row>
    <row r="870" spans="1:4" ht="15.75">
      <c r="A870" s="76" t="s">
        <v>709</v>
      </c>
      <c r="B870" s="40"/>
      <c r="C870" s="40"/>
      <c r="D870" s="89"/>
    </row>
    <row r="871" spans="1:4" ht="15.75">
      <c r="A871" s="76" t="s">
        <v>710</v>
      </c>
      <c r="B871" s="40"/>
      <c r="C871" s="40"/>
      <c r="D871" s="89"/>
    </row>
    <row r="872" spans="1:4" ht="15.75">
      <c r="A872" s="76" t="s">
        <v>711</v>
      </c>
      <c r="B872" s="40"/>
      <c r="C872" s="40"/>
      <c r="D872" s="89"/>
    </row>
    <row r="873" spans="1:4" ht="15.75">
      <c r="A873" s="76" t="s">
        <v>712</v>
      </c>
      <c r="B873" s="40"/>
      <c r="C873" s="40"/>
      <c r="D873" s="89"/>
    </row>
    <row r="874" spans="1:4" ht="15.75">
      <c r="A874" s="76" t="s">
        <v>685</v>
      </c>
      <c r="B874" s="40"/>
      <c r="C874" s="40"/>
      <c r="D874" s="89"/>
    </row>
    <row r="875" spans="1:4" ht="15.75">
      <c r="A875" s="76" t="s">
        <v>713</v>
      </c>
      <c r="B875" s="40"/>
      <c r="C875" s="40"/>
      <c r="D875" s="89"/>
    </row>
    <row r="876" spans="1:4" ht="15.75">
      <c r="A876" s="76" t="s">
        <v>714</v>
      </c>
      <c r="B876" s="40">
        <v>670</v>
      </c>
      <c r="C876" s="40">
        <v>680</v>
      </c>
      <c r="D876" s="89">
        <f>IF(B876=0,,C876/B876)</f>
        <v>1.01492537313433</v>
      </c>
    </row>
    <row r="877" spans="1:4" ht="15.75">
      <c r="A877" s="76" t="s">
        <v>715</v>
      </c>
      <c r="B877" s="40">
        <v>2753</v>
      </c>
      <c r="C877" s="40">
        <v>2611</v>
      </c>
      <c r="D877" s="89">
        <f>IF(B877=0,,C877/B877)</f>
        <v>0.94841990555757405</v>
      </c>
    </row>
    <row r="878" spans="1:4" ht="15.75">
      <c r="A878" s="76" t="s">
        <v>716</v>
      </c>
      <c r="B878" s="40">
        <v>0</v>
      </c>
      <c r="C878" s="40">
        <v>0</v>
      </c>
      <c r="D878" s="89"/>
    </row>
    <row r="879" spans="1:4" ht="15.75">
      <c r="A879" s="76" t="s">
        <v>632</v>
      </c>
      <c r="B879" s="40"/>
      <c r="C879" s="40"/>
      <c r="D879" s="89"/>
    </row>
    <row r="880" spans="1:4" ht="15.75">
      <c r="A880" s="76" t="s">
        <v>633</v>
      </c>
      <c r="B880" s="40"/>
      <c r="C880" s="40"/>
      <c r="D880" s="89"/>
    </row>
    <row r="881" spans="1:4" ht="15.75">
      <c r="A881" s="76" t="s">
        <v>634</v>
      </c>
      <c r="B881" s="40"/>
      <c r="C881" s="40"/>
      <c r="D881" s="89"/>
    </row>
    <row r="882" spans="1:4" ht="15.75">
      <c r="A882" s="76" t="s">
        <v>717</v>
      </c>
      <c r="B882" s="40"/>
      <c r="C882" s="40"/>
      <c r="D882" s="89"/>
    </row>
    <row r="883" spans="1:4" ht="15.75">
      <c r="A883" s="76" t="s">
        <v>718</v>
      </c>
      <c r="B883" s="40"/>
      <c r="C883" s="40"/>
      <c r="D883" s="89"/>
    </row>
    <row r="884" spans="1:4" ht="15.75">
      <c r="A884" s="76" t="s">
        <v>719</v>
      </c>
      <c r="B884" s="40"/>
      <c r="C884" s="40"/>
      <c r="D884" s="89"/>
    </row>
    <row r="885" spans="1:4" ht="15.75">
      <c r="A885" s="76" t="s">
        <v>720</v>
      </c>
      <c r="B885" s="40"/>
      <c r="C885" s="40"/>
      <c r="D885" s="89"/>
    </row>
    <row r="886" spans="1:4" ht="15.75">
      <c r="A886" s="76" t="s">
        <v>721</v>
      </c>
      <c r="B886" s="40"/>
      <c r="C886" s="40"/>
      <c r="D886" s="89"/>
    </row>
    <row r="887" spans="1:4" ht="15.75">
      <c r="A887" s="76" t="s">
        <v>722</v>
      </c>
      <c r="B887" s="40"/>
      <c r="C887" s="40"/>
      <c r="D887" s="89"/>
    </row>
    <row r="888" spans="1:4" ht="15.75">
      <c r="A888" s="76" t="s">
        <v>723</v>
      </c>
      <c r="B888" s="40"/>
      <c r="C888" s="40"/>
      <c r="D888" s="89"/>
    </row>
    <row r="889" spans="1:4" ht="15.75">
      <c r="A889" s="76" t="s">
        <v>724</v>
      </c>
      <c r="B889" s="40">
        <v>12702</v>
      </c>
      <c r="C889" s="40">
        <v>13817</v>
      </c>
      <c r="D889" s="89">
        <f>IF(B889=0,,C889/B889)</f>
        <v>1.0877814517398801</v>
      </c>
    </row>
    <row r="890" spans="1:4" ht="15.75">
      <c r="A890" s="76" t="s">
        <v>632</v>
      </c>
      <c r="B890" s="40">
        <v>6</v>
      </c>
      <c r="C890" s="40">
        <v>10</v>
      </c>
      <c r="D890" s="89">
        <f>IF(B890=0,,C890/B890)</f>
        <v>1.6666666666666701</v>
      </c>
    </row>
    <row r="891" spans="1:4" ht="15.75">
      <c r="A891" s="76" t="s">
        <v>633</v>
      </c>
      <c r="B891" s="40"/>
      <c r="C891" s="40"/>
      <c r="D891" s="89"/>
    </row>
    <row r="892" spans="1:4" ht="15.75">
      <c r="A892" s="76" t="s">
        <v>634</v>
      </c>
      <c r="B892" s="40"/>
      <c r="C892" s="40"/>
      <c r="D892" s="89"/>
    </row>
    <row r="893" spans="1:4" ht="15.75">
      <c r="A893" s="76" t="s">
        <v>725</v>
      </c>
      <c r="B893" s="40">
        <v>3029</v>
      </c>
      <c r="C893" s="40">
        <v>3120</v>
      </c>
      <c r="D893" s="89">
        <f>IF(B893=0,,C893/B893)</f>
        <v>1.03004291845494</v>
      </c>
    </row>
    <row r="894" spans="1:4" ht="15.75">
      <c r="A894" s="76" t="s">
        <v>726</v>
      </c>
      <c r="B894" s="40">
        <v>8</v>
      </c>
      <c r="C894" s="40">
        <v>10</v>
      </c>
      <c r="D894" s="89">
        <f>IF(B894=0,,C894/B894)</f>
        <v>1.25</v>
      </c>
    </row>
    <row r="895" spans="1:4" ht="15.75">
      <c r="A895" s="76" t="s">
        <v>727</v>
      </c>
      <c r="B895" s="40">
        <v>258</v>
      </c>
      <c r="C895" s="40">
        <v>260</v>
      </c>
      <c r="D895" s="89">
        <f>IF(B895=0,,C895/B895)</f>
        <v>1.0077519379844999</v>
      </c>
    </row>
    <row r="896" spans="1:4" ht="15.75">
      <c r="A896" s="76" t="s">
        <v>728</v>
      </c>
      <c r="B896" s="40">
        <v>419</v>
      </c>
      <c r="C896" s="40">
        <v>420</v>
      </c>
      <c r="D896" s="89">
        <f>IF(B896=0,,C896/B896)</f>
        <v>1.00238663484487</v>
      </c>
    </row>
    <row r="897" spans="1:4" ht="15.75">
      <c r="A897" s="76" t="s">
        <v>729</v>
      </c>
      <c r="B897" s="40"/>
      <c r="C897" s="40"/>
      <c r="D897" s="89"/>
    </row>
    <row r="898" spans="1:4" ht="15.75">
      <c r="A898" s="76" t="s">
        <v>730</v>
      </c>
      <c r="B898" s="40">
        <v>144</v>
      </c>
      <c r="C898" s="40">
        <v>150</v>
      </c>
      <c r="D898" s="89">
        <f>IF(B898=0,,C898/B898)</f>
        <v>1.0416666666666701</v>
      </c>
    </row>
    <row r="899" spans="1:4" ht="15.75">
      <c r="A899" s="76" t="s">
        <v>731</v>
      </c>
      <c r="B899" s="40">
        <v>8838</v>
      </c>
      <c r="C899" s="40">
        <v>9847</v>
      </c>
      <c r="D899" s="89">
        <f>IF(B899=0,,C899/B899)</f>
        <v>1.1141661009278101</v>
      </c>
    </row>
    <row r="900" spans="1:4" ht="15.75">
      <c r="A900" s="76" t="s">
        <v>732</v>
      </c>
      <c r="B900" s="40">
        <v>1382</v>
      </c>
      <c r="C900" s="40">
        <v>1425</v>
      </c>
      <c r="D900" s="89">
        <f>IF(B900=0,,C900/B900)</f>
        <v>1.0311143270622301</v>
      </c>
    </row>
    <row r="901" spans="1:4" ht="15.75">
      <c r="A901" s="76" t="s">
        <v>733</v>
      </c>
      <c r="B901" s="40">
        <v>221</v>
      </c>
      <c r="C901" s="40">
        <v>225</v>
      </c>
      <c r="D901" s="89">
        <f>IF(B901=0,,C901/B901)</f>
        <v>1.0180995475113099</v>
      </c>
    </row>
    <row r="902" spans="1:4" ht="15.75">
      <c r="A902" s="76" t="s">
        <v>734</v>
      </c>
      <c r="B902" s="40">
        <v>1161</v>
      </c>
      <c r="C902" s="40">
        <v>1200</v>
      </c>
      <c r="D902" s="89">
        <f>IF(B902=0,,C902/B902)</f>
        <v>1.03359173126615</v>
      </c>
    </row>
    <row r="903" spans="1:4" ht="15.75">
      <c r="A903" s="76" t="s">
        <v>735</v>
      </c>
      <c r="B903" s="40"/>
      <c r="C903" s="40"/>
      <c r="D903" s="89"/>
    </row>
    <row r="904" spans="1:4" ht="15.75">
      <c r="A904" s="76" t="s">
        <v>736</v>
      </c>
      <c r="B904" s="40"/>
      <c r="C904" s="40"/>
      <c r="D904" s="89"/>
    </row>
    <row r="905" spans="1:4" ht="15.75">
      <c r="A905" s="76" t="s">
        <v>737</v>
      </c>
      <c r="B905" s="40"/>
      <c r="C905" s="40"/>
      <c r="D905" s="89"/>
    </row>
    <row r="906" spans="1:4" ht="15.75">
      <c r="A906" s="76" t="s">
        <v>738</v>
      </c>
      <c r="B906" s="40">
        <v>8221</v>
      </c>
      <c r="C906" s="40">
        <v>8420</v>
      </c>
      <c r="D906" s="89">
        <f>IF(B906=0,,C906/B906)</f>
        <v>1.02420630093663</v>
      </c>
    </row>
    <row r="907" spans="1:4" ht="15.75">
      <c r="A907" s="76" t="s">
        <v>739</v>
      </c>
      <c r="B907" s="40">
        <v>2277</v>
      </c>
      <c r="C907" s="40">
        <v>2280</v>
      </c>
      <c r="D907" s="89">
        <f>IF(B907=0,,C907/B907)</f>
        <v>1.00131752305665</v>
      </c>
    </row>
    <row r="908" spans="1:4" ht="15.75">
      <c r="A908" s="76" t="s">
        <v>740</v>
      </c>
      <c r="B908" s="40"/>
      <c r="C908" s="40"/>
      <c r="D908" s="89"/>
    </row>
    <row r="909" spans="1:4" ht="15.75">
      <c r="A909" s="76" t="s">
        <v>741</v>
      </c>
      <c r="B909" s="40">
        <v>5921</v>
      </c>
      <c r="C909" s="40">
        <v>6110</v>
      </c>
      <c r="D909" s="89">
        <f>IF(B909=0,,C909/B909)</f>
        <v>1.0319202837358601</v>
      </c>
    </row>
    <row r="910" spans="1:4" ht="15.75">
      <c r="A910" s="76" t="s">
        <v>742</v>
      </c>
      <c r="B910" s="40"/>
      <c r="C910" s="40"/>
      <c r="D910" s="89"/>
    </row>
    <row r="911" spans="1:4" ht="15.75">
      <c r="A911" s="76" t="s">
        <v>743</v>
      </c>
      <c r="B911" s="40"/>
      <c r="C911" s="40"/>
      <c r="D911" s="89"/>
    </row>
    <row r="912" spans="1:4" ht="15.75">
      <c r="A912" s="76" t="s">
        <v>744</v>
      </c>
      <c r="B912" s="40">
        <v>23</v>
      </c>
      <c r="C912" s="40">
        <v>30</v>
      </c>
      <c r="D912" s="89">
        <f>IF(B912=0,,C912/B912)</f>
        <v>1.3043478260869601</v>
      </c>
    </row>
    <row r="913" spans="1:4" ht="15.75">
      <c r="A913" s="76" t="s">
        <v>745</v>
      </c>
      <c r="B913" s="40">
        <v>3019</v>
      </c>
      <c r="C913" s="40">
        <v>3058</v>
      </c>
      <c r="D913" s="89">
        <f>IF(B913=0,,C913/B913)</f>
        <v>1.01291818482941</v>
      </c>
    </row>
    <row r="914" spans="1:4" ht="15.75">
      <c r="A914" s="76" t="s">
        <v>746</v>
      </c>
      <c r="B914" s="40"/>
      <c r="C914" s="40"/>
      <c r="D914" s="89"/>
    </row>
    <row r="915" spans="1:4" ht="15.75">
      <c r="A915" s="76" t="s">
        <v>747</v>
      </c>
      <c r="B915" s="40"/>
      <c r="C915" s="40"/>
      <c r="D915" s="89"/>
    </row>
    <row r="916" spans="1:4" ht="15.75">
      <c r="A916" s="76" t="s">
        <v>748</v>
      </c>
      <c r="B916" s="40">
        <v>2091</v>
      </c>
      <c r="C916" s="40">
        <v>2058</v>
      </c>
      <c r="D916" s="89">
        <f>IF(B916=0,,C916/B916)</f>
        <v>0.98421807747489198</v>
      </c>
    </row>
    <row r="917" spans="1:4" ht="15.75">
      <c r="A917" s="76" t="s">
        <v>749</v>
      </c>
      <c r="B917" s="40">
        <v>928</v>
      </c>
      <c r="C917" s="40">
        <v>1000</v>
      </c>
      <c r="D917" s="89">
        <f>IF(B917=0,,C917/B917)</f>
        <v>1.07758620689655</v>
      </c>
    </row>
    <row r="918" spans="1:4" ht="15.75">
      <c r="A918" s="76" t="s">
        <v>750</v>
      </c>
      <c r="B918" s="40"/>
      <c r="C918" s="40"/>
      <c r="D918" s="89"/>
    </row>
    <row r="919" spans="1:4" ht="15.75">
      <c r="A919" s="76" t="s">
        <v>751</v>
      </c>
      <c r="B919" s="40"/>
      <c r="C919" s="40"/>
      <c r="D919" s="89"/>
    </row>
    <row r="920" spans="1:4" ht="15.75">
      <c r="A920" s="76" t="s">
        <v>752</v>
      </c>
      <c r="B920" s="40">
        <v>0</v>
      </c>
      <c r="C920" s="40">
        <v>0</v>
      </c>
      <c r="D920" s="89"/>
    </row>
    <row r="921" spans="1:4" ht="15.75">
      <c r="A921" s="76" t="s">
        <v>753</v>
      </c>
      <c r="B921" s="40"/>
      <c r="C921" s="40"/>
      <c r="D921" s="89"/>
    </row>
    <row r="922" spans="1:4" ht="15.75">
      <c r="A922" s="76" t="s">
        <v>754</v>
      </c>
      <c r="B922" s="40"/>
      <c r="C922" s="40"/>
      <c r="D922" s="89"/>
    </row>
    <row r="923" spans="1:4" ht="15.75">
      <c r="A923" s="76" t="s">
        <v>755</v>
      </c>
      <c r="B923" s="40">
        <v>1681</v>
      </c>
      <c r="C923" s="40">
        <v>1200</v>
      </c>
      <c r="D923" s="89">
        <f>IF(B923=0,,C923/B923)</f>
        <v>0.71386079714455697</v>
      </c>
    </row>
    <row r="924" spans="1:4" ht="15.75">
      <c r="A924" s="76" t="s">
        <v>756</v>
      </c>
      <c r="B924" s="40"/>
      <c r="C924" s="40"/>
      <c r="D924" s="89"/>
    </row>
    <row r="925" spans="1:4" ht="15.75">
      <c r="A925" s="76" t="s">
        <v>757</v>
      </c>
      <c r="B925" s="40">
        <v>1681</v>
      </c>
      <c r="C925" s="40">
        <v>1200</v>
      </c>
      <c r="D925" s="89">
        <f>IF(B925=0,,C925/B925)</f>
        <v>0.71386079714455697</v>
      </c>
    </row>
    <row r="926" spans="1:4" ht="15.75">
      <c r="A926" s="79" t="s">
        <v>758</v>
      </c>
      <c r="B926" s="40">
        <v>10670</v>
      </c>
      <c r="C926" s="40">
        <v>9965</v>
      </c>
      <c r="D926" s="89">
        <f>IF(B926=0,,C926/B926)</f>
        <v>0.93392689784442395</v>
      </c>
    </row>
    <row r="927" spans="1:4" ht="15.75">
      <c r="A927" s="76" t="s">
        <v>759</v>
      </c>
      <c r="B927" s="40">
        <v>5487</v>
      </c>
      <c r="C927" s="40">
        <v>4985</v>
      </c>
      <c r="D927" s="89">
        <f>IF(B927=0,,C927/B927)</f>
        <v>0.90851102606159995</v>
      </c>
    </row>
    <row r="928" spans="1:4" ht="15.75">
      <c r="A928" s="76" t="s">
        <v>632</v>
      </c>
      <c r="B928" s="40">
        <v>2044</v>
      </c>
      <c r="C928" s="40">
        <v>2023</v>
      </c>
      <c r="D928" s="89">
        <f>IF(B928=0,,C928/B928)</f>
        <v>0.98972602739726001</v>
      </c>
    </row>
    <row r="929" spans="1:4" ht="15.75">
      <c r="A929" s="76" t="s">
        <v>633</v>
      </c>
      <c r="B929" s="40"/>
      <c r="C929" s="40"/>
      <c r="D929" s="89"/>
    </row>
    <row r="930" spans="1:4" ht="15.75">
      <c r="A930" s="76" t="s">
        <v>634</v>
      </c>
      <c r="B930" s="40"/>
      <c r="C930" s="40"/>
      <c r="D930" s="89"/>
    </row>
    <row r="931" spans="1:4" ht="15.75">
      <c r="A931" s="76" t="s">
        <v>760</v>
      </c>
      <c r="B931" s="40">
        <v>250</v>
      </c>
      <c r="C931" s="40">
        <v>260</v>
      </c>
      <c r="D931" s="89">
        <f>IF(B931=0,,C931/B931)</f>
        <v>1.04</v>
      </c>
    </row>
    <row r="932" spans="1:4" ht="15.75">
      <c r="A932" s="76" t="s">
        <v>761</v>
      </c>
      <c r="B932" s="40">
        <v>570</v>
      </c>
      <c r="C932" s="40">
        <v>580</v>
      </c>
      <c r="D932" s="89">
        <f>IF(B932=0,,C932/B932)</f>
        <v>1.01754385964912</v>
      </c>
    </row>
    <row r="933" spans="1:4" ht="15.75">
      <c r="A933" s="76" t="s">
        <v>762</v>
      </c>
      <c r="B933" s="40"/>
      <c r="C933" s="40"/>
      <c r="D933" s="89"/>
    </row>
    <row r="934" spans="1:4" ht="15.75">
      <c r="A934" s="76" t="s">
        <v>763</v>
      </c>
      <c r="B934" s="40"/>
      <c r="C934" s="40"/>
      <c r="D934" s="89"/>
    </row>
    <row r="935" spans="1:4" ht="15.75">
      <c r="A935" s="76" t="s">
        <v>764</v>
      </c>
      <c r="B935" s="40"/>
      <c r="C935" s="40"/>
      <c r="D935" s="89"/>
    </row>
    <row r="936" spans="1:4" ht="15.75">
      <c r="A936" s="76" t="s">
        <v>765</v>
      </c>
      <c r="B936" s="40">
        <v>378</v>
      </c>
      <c r="C936" s="40">
        <v>380</v>
      </c>
      <c r="D936" s="89">
        <f>IF(B936=0,,C936/B936)</f>
        <v>1.00529100529101</v>
      </c>
    </row>
    <row r="937" spans="1:4" ht="15.75">
      <c r="A937" s="76" t="s">
        <v>766</v>
      </c>
      <c r="B937" s="40"/>
      <c r="C937" s="40"/>
      <c r="D937" s="89"/>
    </row>
    <row r="938" spans="1:4" ht="15.75">
      <c r="A938" s="76" t="s">
        <v>767</v>
      </c>
      <c r="B938" s="40"/>
      <c r="C938" s="40"/>
      <c r="D938" s="89"/>
    </row>
    <row r="939" spans="1:4" ht="15.75">
      <c r="A939" s="76" t="s">
        <v>768</v>
      </c>
      <c r="B939" s="40"/>
      <c r="C939" s="40"/>
      <c r="D939" s="89"/>
    </row>
    <row r="940" spans="1:4" ht="15.75">
      <c r="A940" s="76" t="s">
        <v>769</v>
      </c>
      <c r="B940" s="40"/>
      <c r="C940" s="40"/>
      <c r="D940" s="89"/>
    </row>
    <row r="941" spans="1:4" ht="15.75">
      <c r="A941" s="76" t="s">
        <v>770</v>
      </c>
      <c r="B941" s="40"/>
      <c r="C941" s="40"/>
      <c r="D941" s="89"/>
    </row>
    <row r="942" spans="1:4" ht="15.75">
      <c r="A942" s="76" t="s">
        <v>771</v>
      </c>
      <c r="B942" s="40"/>
      <c r="C942" s="40"/>
      <c r="D942" s="89"/>
    </row>
    <row r="943" spans="1:4" ht="15.75">
      <c r="A943" s="76" t="s">
        <v>772</v>
      </c>
      <c r="B943" s="40"/>
      <c r="C943" s="40"/>
      <c r="D943" s="89"/>
    </row>
    <row r="944" spans="1:4" ht="15.75">
      <c r="A944" s="76" t="s">
        <v>773</v>
      </c>
      <c r="B944" s="40">
        <v>6</v>
      </c>
      <c r="C944" s="40">
        <v>7</v>
      </c>
      <c r="D944" s="89">
        <f>IF(B944=0,,C944/B944)</f>
        <v>1.1666666666666701</v>
      </c>
    </row>
    <row r="945" spans="1:4" ht="15.75">
      <c r="A945" s="76" t="s">
        <v>774</v>
      </c>
      <c r="B945" s="40"/>
      <c r="C945" s="40"/>
      <c r="D945" s="89"/>
    </row>
    <row r="946" spans="1:4" ht="15.75">
      <c r="A946" s="76" t="s">
        <v>775</v>
      </c>
      <c r="B946" s="40">
        <v>126</v>
      </c>
      <c r="C946" s="40">
        <v>130</v>
      </c>
      <c r="D946" s="89">
        <f>IF(B946=0,,C946/B946)</f>
        <v>1.0317460317460301</v>
      </c>
    </row>
    <row r="947" spans="1:4" ht="15.75">
      <c r="A947" s="76" t="s">
        <v>776</v>
      </c>
      <c r="B947" s="40"/>
      <c r="C947" s="40"/>
      <c r="D947" s="89"/>
    </row>
    <row r="948" spans="1:4" ht="15.75">
      <c r="A948" s="76" t="s">
        <v>777</v>
      </c>
      <c r="B948" s="40"/>
      <c r="C948" s="40"/>
      <c r="D948" s="89"/>
    </row>
    <row r="949" spans="1:4" ht="15.75">
      <c r="A949" s="76" t="s">
        <v>778</v>
      </c>
      <c r="B949" s="40">
        <v>2113</v>
      </c>
      <c r="C949" s="40">
        <v>1605</v>
      </c>
      <c r="D949" s="89">
        <f>IF(B949=0,,C949/B949)</f>
        <v>0.75958353052531902</v>
      </c>
    </row>
    <row r="950" spans="1:4" ht="15.75">
      <c r="A950" s="76" t="s">
        <v>779</v>
      </c>
      <c r="B950" s="40">
        <v>0</v>
      </c>
      <c r="C950" s="40">
        <v>0</v>
      </c>
      <c r="D950" s="89"/>
    </row>
    <row r="951" spans="1:4" ht="15.75">
      <c r="A951" s="76" t="s">
        <v>632</v>
      </c>
      <c r="B951" s="40"/>
      <c r="C951" s="40"/>
      <c r="D951" s="89"/>
    </row>
    <row r="952" spans="1:4" ht="15.75">
      <c r="A952" s="76" t="s">
        <v>633</v>
      </c>
      <c r="B952" s="40"/>
      <c r="C952" s="40"/>
      <c r="D952" s="89"/>
    </row>
    <row r="953" spans="1:4" ht="15.75">
      <c r="A953" s="76" t="s">
        <v>634</v>
      </c>
      <c r="B953" s="40"/>
      <c r="C953" s="40"/>
      <c r="D953" s="89"/>
    </row>
    <row r="954" spans="1:4" ht="15.75">
      <c r="A954" s="76" t="s">
        <v>780</v>
      </c>
      <c r="B954" s="40"/>
      <c r="C954" s="40"/>
      <c r="D954" s="89"/>
    </row>
    <row r="955" spans="1:4" ht="15.75">
      <c r="A955" s="76" t="s">
        <v>781</v>
      </c>
      <c r="B955" s="40"/>
      <c r="C955" s="40"/>
      <c r="D955" s="89"/>
    </row>
    <row r="956" spans="1:4" ht="15.75">
      <c r="A956" s="76" t="s">
        <v>782</v>
      </c>
      <c r="B956" s="40"/>
      <c r="C956" s="40"/>
      <c r="D956" s="89"/>
    </row>
    <row r="957" spans="1:4" ht="15.75">
      <c r="A957" s="76" t="s">
        <v>783</v>
      </c>
      <c r="B957" s="40"/>
      <c r="C957" s="40"/>
      <c r="D957" s="89"/>
    </row>
    <row r="958" spans="1:4" ht="15.75">
      <c r="A958" s="76" t="s">
        <v>784</v>
      </c>
      <c r="B958" s="40"/>
      <c r="C958" s="40"/>
      <c r="D958" s="89"/>
    </row>
    <row r="959" spans="1:4" ht="15.75">
      <c r="A959" s="76" t="s">
        <v>785</v>
      </c>
      <c r="B959" s="40"/>
      <c r="C959" s="40"/>
      <c r="D959" s="89"/>
    </row>
    <row r="960" spans="1:4" ht="15.75">
      <c r="A960" s="76" t="s">
        <v>786</v>
      </c>
      <c r="B960" s="40">
        <v>0</v>
      </c>
      <c r="C960" s="40">
        <v>0</v>
      </c>
      <c r="D960" s="89"/>
    </row>
    <row r="961" spans="1:4" ht="15.75">
      <c r="A961" s="76" t="s">
        <v>632</v>
      </c>
      <c r="B961" s="40"/>
      <c r="C961" s="40"/>
      <c r="D961" s="89"/>
    </row>
    <row r="962" spans="1:4" ht="15.75">
      <c r="A962" s="76" t="s">
        <v>633</v>
      </c>
      <c r="B962" s="40"/>
      <c r="C962" s="40"/>
      <c r="D962" s="89"/>
    </row>
    <row r="963" spans="1:4" ht="15.75">
      <c r="A963" s="76" t="s">
        <v>634</v>
      </c>
      <c r="B963" s="40"/>
      <c r="C963" s="40"/>
      <c r="D963" s="89"/>
    </row>
    <row r="964" spans="1:4" ht="15.75">
      <c r="A964" s="76" t="s">
        <v>787</v>
      </c>
      <c r="B964" s="40"/>
      <c r="C964" s="40"/>
      <c r="D964" s="89"/>
    </row>
    <row r="965" spans="1:4" ht="15.75">
      <c r="A965" s="76" t="s">
        <v>788</v>
      </c>
      <c r="B965" s="40"/>
      <c r="C965" s="40"/>
      <c r="D965" s="89"/>
    </row>
    <row r="966" spans="1:4" ht="15.75">
      <c r="A966" s="76" t="s">
        <v>789</v>
      </c>
      <c r="B966" s="40"/>
      <c r="C966" s="40"/>
      <c r="D966" s="89"/>
    </row>
    <row r="967" spans="1:4" ht="15.75">
      <c r="A967" s="76" t="s">
        <v>790</v>
      </c>
      <c r="B967" s="40"/>
      <c r="C967" s="40"/>
      <c r="D967" s="89"/>
    </row>
    <row r="968" spans="1:4" ht="15.75">
      <c r="A968" s="76" t="s">
        <v>791</v>
      </c>
      <c r="B968" s="40"/>
      <c r="C968" s="40"/>
      <c r="D968" s="89"/>
    </row>
    <row r="969" spans="1:4" ht="15.75">
      <c r="A969" s="76" t="s">
        <v>792</v>
      </c>
      <c r="B969" s="40"/>
      <c r="C969" s="40"/>
      <c r="D969" s="89"/>
    </row>
    <row r="970" spans="1:4" ht="15.75">
      <c r="A970" s="76" t="s">
        <v>793</v>
      </c>
      <c r="B970" s="40">
        <v>856</v>
      </c>
      <c r="C970" s="40">
        <v>690</v>
      </c>
      <c r="D970" s="89">
        <f>IF(B970=0,,C970/B970)</f>
        <v>0.80607476635513997</v>
      </c>
    </row>
    <row r="971" spans="1:4" ht="15.75">
      <c r="A971" s="76" t="s">
        <v>794</v>
      </c>
      <c r="B971" s="40">
        <v>96</v>
      </c>
      <c r="C971" s="40">
        <v>100</v>
      </c>
      <c r="D971" s="89">
        <f>IF(B971=0,,C971/B971)</f>
        <v>1.0416666666666701</v>
      </c>
    </row>
    <row r="972" spans="1:4" ht="15.75">
      <c r="A972" s="76" t="s">
        <v>795</v>
      </c>
      <c r="B972" s="40">
        <v>515</v>
      </c>
      <c r="C972" s="40">
        <v>420</v>
      </c>
      <c r="D972" s="89">
        <f>IF(B972=0,,C972/B972)</f>
        <v>0.81553398058252402</v>
      </c>
    </row>
    <row r="973" spans="1:4" ht="15.75">
      <c r="A973" s="76" t="s">
        <v>796</v>
      </c>
      <c r="B973" s="40">
        <v>192</v>
      </c>
      <c r="C973" s="40">
        <v>100</v>
      </c>
      <c r="D973" s="89">
        <f>IF(B973=0,,C973/B973)</f>
        <v>0.52083333333333304</v>
      </c>
    </row>
    <row r="974" spans="1:4" ht="15.75">
      <c r="A974" s="76" t="s">
        <v>797</v>
      </c>
      <c r="B974" s="40">
        <v>53</v>
      </c>
      <c r="C974" s="40">
        <v>70</v>
      </c>
      <c r="D974" s="89">
        <f>IF(B974=0,,C974/B974)</f>
        <v>1.32075471698113</v>
      </c>
    </row>
    <row r="975" spans="1:4" ht="15.75">
      <c r="A975" s="76" t="s">
        <v>798</v>
      </c>
      <c r="B975" s="40">
        <v>0</v>
      </c>
      <c r="C975" s="40">
        <v>0</v>
      </c>
      <c r="D975" s="89"/>
    </row>
    <row r="976" spans="1:4" ht="15.75">
      <c r="A976" s="76" t="s">
        <v>632</v>
      </c>
      <c r="B976" s="40"/>
      <c r="C976" s="40"/>
      <c r="D976" s="89"/>
    </row>
    <row r="977" spans="1:4" ht="15.75">
      <c r="A977" s="76" t="s">
        <v>633</v>
      </c>
      <c r="B977" s="40"/>
      <c r="C977" s="40"/>
      <c r="D977" s="89"/>
    </row>
    <row r="978" spans="1:4" ht="15.75">
      <c r="A978" s="76" t="s">
        <v>634</v>
      </c>
      <c r="B978" s="40"/>
      <c r="C978" s="40"/>
      <c r="D978" s="89"/>
    </row>
    <row r="979" spans="1:4" ht="15.75">
      <c r="A979" s="76" t="s">
        <v>784</v>
      </c>
      <c r="B979" s="40"/>
      <c r="C979" s="40"/>
      <c r="D979" s="89"/>
    </row>
    <row r="980" spans="1:4" ht="15.75">
      <c r="A980" s="76" t="s">
        <v>799</v>
      </c>
      <c r="B980" s="40"/>
      <c r="C980" s="40"/>
      <c r="D980" s="89"/>
    </row>
    <row r="981" spans="1:4" ht="15.75">
      <c r="A981" s="76" t="s">
        <v>800</v>
      </c>
      <c r="B981" s="40"/>
      <c r="C981" s="40"/>
      <c r="D981" s="89"/>
    </row>
    <row r="982" spans="1:4" ht="15.75">
      <c r="A982" s="76" t="s">
        <v>801</v>
      </c>
      <c r="B982" s="40">
        <v>3436</v>
      </c>
      <c r="C982" s="40">
        <v>3300</v>
      </c>
      <c r="D982" s="89">
        <f>IF(B982=0,,C982/B982)</f>
        <v>0.96041909196740405</v>
      </c>
    </row>
    <row r="983" spans="1:4" ht="15.75">
      <c r="A983" s="76" t="s">
        <v>802</v>
      </c>
      <c r="B983" s="40"/>
      <c r="C983" s="40"/>
      <c r="D983" s="89"/>
    </row>
    <row r="984" spans="1:4" ht="15.75">
      <c r="A984" s="76" t="s">
        <v>803</v>
      </c>
      <c r="B984" s="40">
        <v>686</v>
      </c>
      <c r="C984" s="40">
        <v>650</v>
      </c>
      <c r="D984" s="89">
        <f>IF(B984=0,,C984/B984)</f>
        <v>0.94752186588921306</v>
      </c>
    </row>
    <row r="985" spans="1:4" ht="15.75">
      <c r="A985" s="76" t="s">
        <v>804</v>
      </c>
      <c r="B985" s="40"/>
      <c r="C985" s="40"/>
      <c r="D985" s="89"/>
    </row>
    <row r="986" spans="1:4" ht="15.75">
      <c r="A986" s="76" t="s">
        <v>805</v>
      </c>
      <c r="B986" s="40">
        <v>2750</v>
      </c>
      <c r="C986" s="40">
        <v>2850</v>
      </c>
      <c r="D986" s="89">
        <f t="shared" ref="D986:D991" si="8">IF(B986=0,,C986/B986)</f>
        <v>1.0363636363636399</v>
      </c>
    </row>
    <row r="987" spans="1:4" ht="15.75">
      <c r="A987" s="76" t="s">
        <v>806</v>
      </c>
      <c r="B987" s="40">
        <v>891</v>
      </c>
      <c r="C987" s="40">
        <v>990</v>
      </c>
      <c r="D987" s="89">
        <f t="shared" si="8"/>
        <v>1.1111111111111101</v>
      </c>
    </row>
    <row r="988" spans="1:4" ht="15.75">
      <c r="A988" s="76" t="s">
        <v>807</v>
      </c>
      <c r="B988" s="40">
        <v>868</v>
      </c>
      <c r="C988" s="40">
        <v>700</v>
      </c>
      <c r="D988" s="89">
        <f t="shared" si="8"/>
        <v>0.80645161290322598</v>
      </c>
    </row>
    <row r="989" spans="1:4" ht="15.75">
      <c r="A989" s="76" t="s">
        <v>808</v>
      </c>
      <c r="B989" s="40">
        <v>23</v>
      </c>
      <c r="C989" s="40">
        <v>90</v>
      </c>
      <c r="D989" s="89">
        <f t="shared" si="8"/>
        <v>3.9130434782608701</v>
      </c>
    </row>
    <row r="990" spans="1:4" ht="15.75">
      <c r="A990" s="79" t="s">
        <v>809</v>
      </c>
      <c r="B990" s="40">
        <v>651</v>
      </c>
      <c r="C990" s="40">
        <v>701</v>
      </c>
      <c r="D990" s="89">
        <f t="shared" si="8"/>
        <v>1.07680491551459</v>
      </c>
    </row>
    <row r="991" spans="1:4" ht="15.75">
      <c r="A991" s="76" t="s">
        <v>810</v>
      </c>
      <c r="B991" s="40">
        <v>6</v>
      </c>
      <c r="C991" s="40">
        <v>8</v>
      </c>
      <c r="D991" s="89">
        <f t="shared" si="8"/>
        <v>1.3333333333333299</v>
      </c>
    </row>
    <row r="992" spans="1:4" ht="15.75">
      <c r="A992" s="76" t="s">
        <v>632</v>
      </c>
      <c r="B992" s="40"/>
      <c r="C992" s="40"/>
      <c r="D992" s="89"/>
    </row>
    <row r="993" spans="1:4" ht="15.75">
      <c r="A993" s="76" t="s">
        <v>633</v>
      </c>
      <c r="B993" s="40"/>
      <c r="C993" s="40"/>
      <c r="D993" s="89"/>
    </row>
    <row r="994" spans="1:4" ht="15.75">
      <c r="A994" s="76" t="s">
        <v>634</v>
      </c>
      <c r="B994" s="40"/>
      <c r="C994" s="40"/>
      <c r="D994" s="89"/>
    </row>
    <row r="995" spans="1:4" ht="15.75">
      <c r="A995" s="76" t="s">
        <v>811</v>
      </c>
      <c r="B995" s="40"/>
      <c r="C995" s="40"/>
      <c r="D995" s="89"/>
    </row>
    <row r="996" spans="1:4" ht="15.75">
      <c r="A996" s="76" t="s">
        <v>812</v>
      </c>
      <c r="B996" s="40"/>
      <c r="C996" s="40"/>
      <c r="D996" s="89"/>
    </row>
    <row r="997" spans="1:4" ht="15.75">
      <c r="A997" s="76" t="s">
        <v>813</v>
      </c>
      <c r="B997" s="40"/>
      <c r="C997" s="40"/>
      <c r="D997" s="89"/>
    </row>
    <row r="998" spans="1:4" ht="15.75">
      <c r="A998" s="76" t="s">
        <v>814</v>
      </c>
      <c r="B998" s="40"/>
      <c r="C998" s="40"/>
      <c r="D998" s="89"/>
    </row>
    <row r="999" spans="1:4" ht="15.75">
      <c r="A999" s="76" t="s">
        <v>815</v>
      </c>
      <c r="B999" s="40"/>
      <c r="C999" s="40"/>
      <c r="D999" s="89"/>
    </row>
    <row r="1000" spans="1:4" ht="15.75">
      <c r="A1000" s="76" t="s">
        <v>816</v>
      </c>
      <c r="B1000" s="40">
        <v>6</v>
      </c>
      <c r="C1000" s="40">
        <v>8</v>
      </c>
      <c r="D1000" s="89">
        <f>IF(B1000=0,,C1000/B1000)</f>
        <v>1.3333333333333299</v>
      </c>
    </row>
    <row r="1001" spans="1:4" ht="15.75">
      <c r="A1001" s="76" t="s">
        <v>817</v>
      </c>
      <c r="B1001" s="40">
        <v>0</v>
      </c>
      <c r="C1001" s="40">
        <v>0</v>
      </c>
      <c r="D1001" s="89"/>
    </row>
    <row r="1002" spans="1:4" ht="15.75">
      <c r="A1002" s="76" t="s">
        <v>632</v>
      </c>
      <c r="B1002" s="40"/>
      <c r="C1002" s="40"/>
      <c r="D1002" s="89"/>
    </row>
    <row r="1003" spans="1:4" ht="15.75">
      <c r="A1003" s="76" t="s">
        <v>633</v>
      </c>
      <c r="B1003" s="40"/>
      <c r="C1003" s="40"/>
      <c r="D1003" s="89"/>
    </row>
    <row r="1004" spans="1:4" ht="15.75">
      <c r="A1004" s="76" t="s">
        <v>634</v>
      </c>
      <c r="B1004" s="40"/>
      <c r="C1004" s="40"/>
      <c r="D1004" s="89"/>
    </row>
    <row r="1005" spans="1:4" ht="15.75">
      <c r="A1005" s="76" t="s">
        <v>818</v>
      </c>
      <c r="B1005" s="40"/>
      <c r="C1005" s="40"/>
      <c r="D1005" s="89"/>
    </row>
    <row r="1006" spans="1:4" ht="15.75">
      <c r="A1006" s="76" t="s">
        <v>819</v>
      </c>
      <c r="B1006" s="40"/>
      <c r="C1006" s="40"/>
      <c r="D1006" s="89"/>
    </row>
    <row r="1007" spans="1:4" ht="15.75">
      <c r="A1007" s="76" t="s">
        <v>820</v>
      </c>
      <c r="B1007" s="40"/>
      <c r="C1007" s="40"/>
      <c r="D1007" s="89"/>
    </row>
    <row r="1008" spans="1:4" ht="15.75">
      <c r="A1008" s="76" t="s">
        <v>821</v>
      </c>
      <c r="B1008" s="40"/>
      <c r="C1008" s="40"/>
      <c r="D1008" s="89"/>
    </row>
    <row r="1009" spans="1:4" ht="15.75">
      <c r="A1009" s="76" t="s">
        <v>822</v>
      </c>
      <c r="B1009" s="40"/>
      <c r="C1009" s="40"/>
      <c r="D1009" s="89"/>
    </row>
    <row r="1010" spans="1:4" ht="15.75">
      <c r="A1010" s="76" t="s">
        <v>823</v>
      </c>
      <c r="B1010" s="40"/>
      <c r="C1010" s="40"/>
      <c r="D1010" s="89"/>
    </row>
    <row r="1011" spans="1:4" ht="15.75">
      <c r="A1011" s="76" t="s">
        <v>824</v>
      </c>
      <c r="B1011" s="40"/>
      <c r="C1011" s="40"/>
      <c r="D1011" s="89"/>
    </row>
    <row r="1012" spans="1:4" ht="15.75">
      <c r="A1012" s="76" t="s">
        <v>825</v>
      </c>
      <c r="B1012" s="40"/>
      <c r="C1012" s="40"/>
      <c r="D1012" s="89"/>
    </row>
    <row r="1013" spans="1:4" ht="15.75">
      <c r="A1013" s="76" t="s">
        <v>826</v>
      </c>
      <c r="B1013" s="40"/>
      <c r="C1013" s="40"/>
      <c r="D1013" s="89"/>
    </row>
    <row r="1014" spans="1:4" ht="15.75">
      <c r="A1014" s="76" t="s">
        <v>827</v>
      </c>
      <c r="B1014" s="40"/>
      <c r="C1014" s="40"/>
      <c r="D1014" s="89"/>
    </row>
    <row r="1015" spans="1:4" ht="15.75">
      <c r="A1015" s="76" t="s">
        <v>828</v>
      </c>
      <c r="B1015" s="40"/>
      <c r="C1015" s="40"/>
      <c r="D1015" s="89"/>
    </row>
    <row r="1016" spans="1:4" ht="15.75">
      <c r="A1016" s="76" t="s">
        <v>829</v>
      </c>
      <c r="B1016" s="40"/>
      <c r="C1016" s="40"/>
      <c r="D1016" s="89"/>
    </row>
    <row r="1017" spans="1:4" ht="15.75">
      <c r="A1017" s="76" t="s">
        <v>830</v>
      </c>
      <c r="B1017" s="40">
        <v>0</v>
      </c>
      <c r="C1017" s="40">
        <v>0</v>
      </c>
      <c r="D1017" s="89"/>
    </row>
    <row r="1018" spans="1:4" ht="15.75">
      <c r="A1018" s="76" t="s">
        <v>632</v>
      </c>
      <c r="B1018" s="40"/>
      <c r="C1018" s="40"/>
      <c r="D1018" s="89"/>
    </row>
    <row r="1019" spans="1:4" ht="15.75">
      <c r="A1019" s="76" t="s">
        <v>633</v>
      </c>
      <c r="B1019" s="40"/>
      <c r="C1019" s="40"/>
      <c r="D1019" s="89"/>
    </row>
    <row r="1020" spans="1:4" ht="15.75">
      <c r="A1020" s="76" t="s">
        <v>634</v>
      </c>
      <c r="B1020" s="40"/>
      <c r="C1020" s="40"/>
      <c r="D1020" s="89"/>
    </row>
    <row r="1021" spans="1:4" ht="15.75">
      <c r="A1021" s="76" t="s">
        <v>831</v>
      </c>
      <c r="B1021" s="40"/>
      <c r="C1021" s="40"/>
      <c r="D1021" s="89"/>
    </row>
    <row r="1022" spans="1:4" ht="15.75">
      <c r="A1022" s="76" t="s">
        <v>832</v>
      </c>
      <c r="B1022" s="40">
        <v>0</v>
      </c>
      <c r="C1022" s="40">
        <v>0</v>
      </c>
      <c r="D1022" s="89"/>
    </row>
    <row r="1023" spans="1:4" ht="15.75">
      <c r="A1023" s="76" t="s">
        <v>632</v>
      </c>
      <c r="B1023" s="40"/>
      <c r="C1023" s="40"/>
      <c r="D1023" s="89"/>
    </row>
    <row r="1024" spans="1:4" ht="15.75">
      <c r="A1024" s="76" t="s">
        <v>633</v>
      </c>
      <c r="B1024" s="40"/>
      <c r="C1024" s="40"/>
      <c r="D1024" s="89"/>
    </row>
    <row r="1025" spans="1:4" ht="15.75">
      <c r="A1025" s="76" t="s">
        <v>634</v>
      </c>
      <c r="B1025" s="40"/>
      <c r="C1025" s="40"/>
      <c r="D1025" s="89"/>
    </row>
    <row r="1026" spans="1:4" ht="15.75">
      <c r="A1026" s="76" t="s">
        <v>833</v>
      </c>
      <c r="B1026" s="40"/>
      <c r="C1026" s="40"/>
      <c r="D1026" s="89"/>
    </row>
    <row r="1027" spans="1:4" ht="15.75">
      <c r="A1027" s="76" t="s">
        <v>834</v>
      </c>
      <c r="B1027" s="40"/>
      <c r="C1027" s="40"/>
      <c r="D1027" s="89"/>
    </row>
    <row r="1028" spans="1:4" ht="15.75">
      <c r="A1028" s="76" t="s">
        <v>835</v>
      </c>
      <c r="B1028" s="40"/>
      <c r="C1028" s="40"/>
      <c r="D1028" s="89"/>
    </row>
    <row r="1029" spans="1:4" ht="15.75">
      <c r="A1029" s="76" t="s">
        <v>836</v>
      </c>
      <c r="B1029" s="40"/>
      <c r="C1029" s="40"/>
      <c r="D1029" s="89"/>
    </row>
    <row r="1030" spans="1:4" ht="15.75">
      <c r="A1030" s="76" t="s">
        <v>837</v>
      </c>
      <c r="B1030" s="40"/>
      <c r="C1030" s="40"/>
      <c r="D1030" s="89"/>
    </row>
    <row r="1031" spans="1:4" ht="15.75">
      <c r="A1031" s="76" t="s">
        <v>838</v>
      </c>
      <c r="B1031" s="40"/>
      <c r="C1031" s="40"/>
      <c r="D1031" s="89"/>
    </row>
    <row r="1032" spans="1:4" ht="15.75">
      <c r="A1032" s="76" t="s">
        <v>839</v>
      </c>
      <c r="B1032" s="40"/>
      <c r="C1032" s="40"/>
      <c r="D1032" s="89"/>
    </row>
    <row r="1033" spans="1:4" ht="15.75">
      <c r="A1033" s="76" t="s">
        <v>784</v>
      </c>
      <c r="B1033" s="40"/>
      <c r="C1033" s="40"/>
      <c r="D1033" s="89"/>
    </row>
    <row r="1034" spans="1:4" ht="15.75">
      <c r="A1034" s="76" t="s">
        <v>840</v>
      </c>
      <c r="B1034" s="40"/>
      <c r="C1034" s="40"/>
      <c r="D1034" s="89"/>
    </row>
    <row r="1035" spans="1:4" ht="15.75">
      <c r="A1035" s="76" t="s">
        <v>841</v>
      </c>
      <c r="B1035" s="40"/>
      <c r="C1035" s="40"/>
      <c r="D1035" s="89"/>
    </row>
    <row r="1036" spans="1:4" ht="15.75">
      <c r="A1036" s="76" t="s">
        <v>842</v>
      </c>
      <c r="B1036" s="40">
        <v>0</v>
      </c>
      <c r="C1036" s="40">
        <v>0</v>
      </c>
      <c r="D1036" s="89"/>
    </row>
    <row r="1037" spans="1:4" ht="15.75">
      <c r="A1037" s="76" t="s">
        <v>632</v>
      </c>
      <c r="B1037" s="40"/>
      <c r="C1037" s="40"/>
      <c r="D1037" s="89"/>
    </row>
    <row r="1038" spans="1:4" ht="15.75">
      <c r="A1038" s="76" t="s">
        <v>633</v>
      </c>
      <c r="B1038" s="40"/>
      <c r="C1038" s="40"/>
      <c r="D1038" s="89"/>
    </row>
    <row r="1039" spans="1:4" ht="15.75">
      <c r="A1039" s="76" t="s">
        <v>634</v>
      </c>
      <c r="B1039" s="40"/>
      <c r="C1039" s="40"/>
      <c r="D1039" s="89"/>
    </row>
    <row r="1040" spans="1:4" ht="15.75">
      <c r="A1040" s="76" t="s">
        <v>843</v>
      </c>
      <c r="B1040" s="40"/>
      <c r="C1040" s="40"/>
      <c r="D1040" s="89"/>
    </row>
    <row r="1041" spans="1:4" ht="15.75">
      <c r="A1041" s="76" t="s">
        <v>844</v>
      </c>
      <c r="B1041" s="40"/>
      <c r="C1041" s="40"/>
      <c r="D1041" s="89"/>
    </row>
    <row r="1042" spans="1:4" ht="15.75">
      <c r="A1042" s="76" t="s">
        <v>845</v>
      </c>
      <c r="B1042" s="40"/>
      <c r="C1042" s="40"/>
      <c r="D1042" s="89"/>
    </row>
    <row r="1043" spans="1:4" ht="15.75">
      <c r="A1043" s="76" t="s">
        <v>846</v>
      </c>
      <c r="B1043" s="40">
        <v>125</v>
      </c>
      <c r="C1043" s="40">
        <v>130</v>
      </c>
      <c r="D1043" s="89">
        <f>IF(B1043=0,,C1043/B1043)</f>
        <v>1.04</v>
      </c>
    </row>
    <row r="1044" spans="1:4" ht="15.75">
      <c r="A1044" s="76" t="s">
        <v>632</v>
      </c>
      <c r="B1044" s="40"/>
      <c r="C1044" s="40"/>
      <c r="D1044" s="89"/>
    </row>
    <row r="1045" spans="1:4" ht="15.75">
      <c r="A1045" s="76" t="s">
        <v>633</v>
      </c>
      <c r="B1045" s="40"/>
      <c r="C1045" s="40"/>
      <c r="D1045" s="89"/>
    </row>
    <row r="1046" spans="1:4" ht="15.75">
      <c r="A1046" s="76" t="s">
        <v>634</v>
      </c>
      <c r="B1046" s="40"/>
      <c r="C1046" s="40"/>
      <c r="D1046" s="89"/>
    </row>
    <row r="1047" spans="1:4" ht="15.75">
      <c r="A1047" s="76" t="s">
        <v>847</v>
      </c>
      <c r="B1047" s="40"/>
      <c r="C1047" s="40"/>
      <c r="D1047" s="89"/>
    </row>
    <row r="1048" spans="1:4" ht="15.75">
      <c r="A1048" s="76" t="s">
        <v>848</v>
      </c>
      <c r="B1048" s="40">
        <v>60</v>
      </c>
      <c r="C1048" s="40">
        <v>62</v>
      </c>
      <c r="D1048" s="89">
        <f>IF(B1048=0,,C1048/B1048)</f>
        <v>1.0333333333333301</v>
      </c>
    </row>
    <row r="1049" spans="1:4" ht="15.75">
      <c r="A1049" s="76" t="s">
        <v>849</v>
      </c>
      <c r="B1049" s="40">
        <v>65</v>
      </c>
      <c r="C1049" s="40">
        <v>68</v>
      </c>
      <c r="D1049" s="89">
        <f>IF(B1049=0,,C1049/B1049)</f>
        <v>1.04615384615385</v>
      </c>
    </row>
    <row r="1050" spans="1:4" ht="15.75">
      <c r="A1050" s="76" t="s">
        <v>850</v>
      </c>
      <c r="B1050" s="40">
        <v>520</v>
      </c>
      <c r="C1050" s="40">
        <v>563</v>
      </c>
      <c r="D1050" s="89"/>
    </row>
    <row r="1051" spans="1:4" ht="15.75">
      <c r="A1051" s="76" t="s">
        <v>851</v>
      </c>
      <c r="B1051" s="40"/>
      <c r="C1051" s="40"/>
      <c r="D1051" s="89"/>
    </row>
    <row r="1052" spans="1:4" ht="15.75">
      <c r="A1052" s="76" t="s">
        <v>852</v>
      </c>
      <c r="B1052" s="40">
        <v>30</v>
      </c>
      <c r="C1052" s="40"/>
      <c r="D1052" s="89"/>
    </row>
    <row r="1053" spans="1:4" ht="15.75">
      <c r="A1053" s="76" t="s">
        <v>853</v>
      </c>
      <c r="B1053" s="40"/>
      <c r="C1053" s="40"/>
      <c r="D1053" s="89"/>
    </row>
    <row r="1054" spans="1:4" ht="15.75">
      <c r="A1054" s="76" t="s">
        <v>854</v>
      </c>
      <c r="B1054" s="40"/>
      <c r="C1054" s="40"/>
      <c r="D1054" s="89"/>
    </row>
    <row r="1055" spans="1:4" ht="15.75">
      <c r="A1055" s="76" t="s">
        <v>855</v>
      </c>
      <c r="B1055" s="40">
        <v>490</v>
      </c>
      <c r="C1055" s="40">
        <v>563</v>
      </c>
      <c r="D1055" s="89"/>
    </row>
    <row r="1056" spans="1:4" ht="15.75">
      <c r="A1056" s="79" t="s">
        <v>856</v>
      </c>
      <c r="B1056" s="40">
        <v>1510</v>
      </c>
      <c r="C1056" s="40">
        <v>1510</v>
      </c>
      <c r="D1056" s="89">
        <f>IF(B1056=0,,C1056/B1056)</f>
        <v>1</v>
      </c>
    </row>
    <row r="1057" spans="1:4" ht="15.75">
      <c r="A1057" s="76" t="s">
        <v>857</v>
      </c>
      <c r="B1057" s="40">
        <v>1390</v>
      </c>
      <c r="C1057" s="40">
        <v>1390</v>
      </c>
      <c r="D1057" s="89">
        <f>IF(B1057=0,,C1057/B1057)</f>
        <v>1</v>
      </c>
    </row>
    <row r="1058" spans="1:4" ht="15.75">
      <c r="A1058" s="76" t="s">
        <v>632</v>
      </c>
      <c r="B1058" s="40"/>
      <c r="C1058" s="40"/>
      <c r="D1058" s="89"/>
    </row>
    <row r="1059" spans="1:4" ht="15.75">
      <c r="A1059" s="76" t="s">
        <v>633</v>
      </c>
      <c r="B1059" s="40"/>
      <c r="C1059" s="40"/>
      <c r="D1059" s="89"/>
    </row>
    <row r="1060" spans="1:4" ht="15.75">
      <c r="A1060" s="76" t="s">
        <v>634</v>
      </c>
      <c r="B1060" s="40"/>
      <c r="C1060" s="40"/>
      <c r="D1060" s="89"/>
    </row>
    <row r="1061" spans="1:4" ht="15.75">
      <c r="A1061" s="76" t="s">
        <v>858</v>
      </c>
      <c r="B1061" s="40"/>
      <c r="C1061" s="40"/>
      <c r="D1061" s="89"/>
    </row>
    <row r="1062" spans="1:4" ht="15.75">
      <c r="A1062" s="76" t="s">
        <v>859</v>
      </c>
      <c r="B1062" s="40"/>
      <c r="C1062" s="40"/>
      <c r="D1062" s="89"/>
    </row>
    <row r="1063" spans="1:4" ht="15.75">
      <c r="A1063" s="76" t="s">
        <v>860</v>
      </c>
      <c r="B1063" s="40"/>
      <c r="C1063" s="40"/>
      <c r="D1063" s="89"/>
    </row>
    <row r="1064" spans="1:4" ht="15.75">
      <c r="A1064" s="76" t="s">
        <v>861</v>
      </c>
      <c r="B1064" s="40"/>
      <c r="C1064" s="40"/>
      <c r="D1064" s="89"/>
    </row>
    <row r="1065" spans="1:4" ht="15.75">
      <c r="A1065" s="76" t="s">
        <v>651</v>
      </c>
      <c r="B1065" s="40">
        <v>498</v>
      </c>
      <c r="C1065" s="40">
        <v>515</v>
      </c>
      <c r="D1065" s="89">
        <f>IF(B1065=0,,C1065/B1065)</f>
        <v>1.03413654618474</v>
      </c>
    </row>
    <row r="1066" spans="1:4" ht="15.75">
      <c r="A1066" s="76" t="s">
        <v>862</v>
      </c>
      <c r="B1066" s="40">
        <v>892</v>
      </c>
      <c r="C1066" s="40">
        <v>875</v>
      </c>
      <c r="D1066" s="89">
        <f>IF(B1066=0,,C1066/B1066)</f>
        <v>0.980941704035874</v>
      </c>
    </row>
    <row r="1067" spans="1:4" ht="15.75">
      <c r="A1067" s="76" t="s">
        <v>863</v>
      </c>
      <c r="B1067" s="40">
        <v>120</v>
      </c>
      <c r="C1067" s="40">
        <v>120</v>
      </c>
      <c r="D1067" s="89">
        <f>IF(B1067=0,,C1067/B1067)</f>
        <v>1</v>
      </c>
    </row>
    <row r="1068" spans="1:4" ht="15.75">
      <c r="A1068" s="76" t="s">
        <v>632</v>
      </c>
      <c r="B1068" s="40"/>
      <c r="C1068" s="40"/>
      <c r="D1068" s="89"/>
    </row>
    <row r="1069" spans="1:4" ht="15.75">
      <c r="A1069" s="76" t="s">
        <v>633</v>
      </c>
      <c r="B1069" s="40"/>
      <c r="C1069" s="40"/>
      <c r="D1069" s="89"/>
    </row>
    <row r="1070" spans="1:4" ht="15.75">
      <c r="A1070" s="76" t="s">
        <v>634</v>
      </c>
      <c r="B1070" s="40"/>
      <c r="C1070" s="40"/>
      <c r="D1070" s="89"/>
    </row>
    <row r="1071" spans="1:4" ht="15.75">
      <c r="A1071" s="76" t="s">
        <v>864</v>
      </c>
      <c r="B1071" s="40"/>
      <c r="C1071" s="40"/>
      <c r="D1071" s="89"/>
    </row>
    <row r="1072" spans="1:4" ht="15.75">
      <c r="A1072" s="76" t="s">
        <v>865</v>
      </c>
      <c r="B1072" s="40">
        <v>120</v>
      </c>
      <c r="C1072" s="40">
        <v>120</v>
      </c>
      <c r="D1072" s="89">
        <f>IF(B1072=0,,C1072/B1072)</f>
        <v>1</v>
      </c>
    </row>
    <row r="1073" spans="1:4" ht="15.75">
      <c r="A1073" s="76" t="s">
        <v>866</v>
      </c>
      <c r="B1073" s="40">
        <v>0</v>
      </c>
      <c r="C1073" s="40">
        <v>0</v>
      </c>
      <c r="D1073" s="89"/>
    </row>
    <row r="1074" spans="1:4" ht="15.75">
      <c r="A1074" s="76" t="s">
        <v>867</v>
      </c>
      <c r="B1074" s="40"/>
      <c r="C1074" s="40"/>
      <c r="D1074" s="89"/>
    </row>
    <row r="1075" spans="1:4" ht="15.75">
      <c r="A1075" s="76" t="s">
        <v>868</v>
      </c>
      <c r="B1075" s="40"/>
      <c r="C1075" s="40"/>
      <c r="D1075" s="89"/>
    </row>
    <row r="1076" spans="1:4" ht="15.75">
      <c r="A1076" s="79" t="s">
        <v>869</v>
      </c>
      <c r="B1076" s="40">
        <v>70</v>
      </c>
      <c r="C1076" s="40">
        <v>73</v>
      </c>
      <c r="D1076" s="89">
        <f>IF(B1076=0,,C1076/B1076)</f>
        <v>1.04285714285714</v>
      </c>
    </row>
    <row r="1077" spans="1:4" ht="15.75">
      <c r="A1077" s="76" t="s">
        <v>870</v>
      </c>
      <c r="B1077" s="40">
        <v>30</v>
      </c>
      <c r="C1077" s="40">
        <v>27</v>
      </c>
      <c r="D1077" s="89">
        <f>IF(B1077=0,,C1077/B1077)</f>
        <v>0.9</v>
      </c>
    </row>
    <row r="1078" spans="1:4" ht="15.75">
      <c r="A1078" s="76" t="s">
        <v>632</v>
      </c>
      <c r="B1078" s="40"/>
      <c r="C1078" s="40"/>
      <c r="D1078" s="89"/>
    </row>
    <row r="1079" spans="1:4" ht="15.75">
      <c r="A1079" s="76" t="s">
        <v>633</v>
      </c>
      <c r="B1079" s="40">
        <v>30</v>
      </c>
      <c r="C1079" s="40">
        <v>27</v>
      </c>
      <c r="D1079" s="89">
        <f>IF(B1079=0,,C1079/B1079)</f>
        <v>0.9</v>
      </c>
    </row>
    <row r="1080" spans="1:4" ht="15.75">
      <c r="A1080" s="76" t="s">
        <v>634</v>
      </c>
      <c r="B1080" s="40"/>
      <c r="C1080" s="40"/>
      <c r="D1080" s="89"/>
    </row>
    <row r="1081" spans="1:4" ht="15.75">
      <c r="A1081" s="76" t="s">
        <v>871</v>
      </c>
      <c r="B1081" s="40"/>
      <c r="C1081" s="40"/>
      <c r="D1081" s="89"/>
    </row>
    <row r="1082" spans="1:4" ht="15.75">
      <c r="A1082" s="76" t="s">
        <v>651</v>
      </c>
      <c r="B1082" s="40"/>
      <c r="C1082" s="40"/>
      <c r="D1082" s="89"/>
    </row>
    <row r="1083" spans="1:4" ht="15.75">
      <c r="A1083" s="76" t="s">
        <v>872</v>
      </c>
      <c r="B1083" s="40"/>
      <c r="C1083" s="40"/>
      <c r="D1083" s="89"/>
    </row>
    <row r="1084" spans="1:4" ht="15.75">
      <c r="A1084" s="76" t="s">
        <v>873</v>
      </c>
      <c r="B1084" s="40">
        <v>3</v>
      </c>
      <c r="C1084" s="40">
        <v>3</v>
      </c>
      <c r="D1084" s="89">
        <f>IF(B1084=0,,C1084/B1084)</f>
        <v>1</v>
      </c>
    </row>
    <row r="1085" spans="1:4" ht="15.75">
      <c r="A1085" s="76" t="s">
        <v>874</v>
      </c>
      <c r="B1085" s="40"/>
      <c r="C1085" s="40"/>
      <c r="D1085" s="89"/>
    </row>
    <row r="1086" spans="1:4" ht="15.75">
      <c r="A1086" s="76" t="s">
        <v>875</v>
      </c>
      <c r="B1086" s="40"/>
      <c r="C1086" s="40"/>
      <c r="D1086" s="89"/>
    </row>
    <row r="1087" spans="1:4" ht="15.75">
      <c r="A1087" s="76" t="s">
        <v>876</v>
      </c>
      <c r="B1087" s="40"/>
      <c r="C1087" s="40"/>
      <c r="D1087" s="89"/>
    </row>
    <row r="1088" spans="1:4" ht="15.75">
      <c r="A1088" s="76" t="s">
        <v>877</v>
      </c>
      <c r="B1088" s="40"/>
      <c r="C1088" s="40"/>
      <c r="D1088" s="89"/>
    </row>
    <row r="1089" spans="1:4" ht="15.75">
      <c r="A1089" s="76" t="s">
        <v>878</v>
      </c>
      <c r="B1089" s="40">
        <v>3</v>
      </c>
      <c r="C1089" s="40">
        <v>3</v>
      </c>
      <c r="D1089" s="89">
        <f>IF(B1089=0,,C1089/B1089)</f>
        <v>1</v>
      </c>
    </row>
    <row r="1090" spans="1:4" ht="15.75">
      <c r="A1090" s="76" t="s">
        <v>879</v>
      </c>
      <c r="B1090" s="40">
        <v>37</v>
      </c>
      <c r="C1090" s="40">
        <v>43</v>
      </c>
      <c r="D1090" s="89">
        <f>IF(B1090=0,,C1090/B1090)</f>
        <v>1.1621621621621601</v>
      </c>
    </row>
    <row r="1091" spans="1:4" ht="15.75">
      <c r="A1091" s="79" t="s">
        <v>880</v>
      </c>
      <c r="B1091" s="40">
        <v>0</v>
      </c>
      <c r="C1091" s="40">
        <v>0</v>
      </c>
      <c r="D1091" s="89"/>
    </row>
    <row r="1092" spans="1:4" ht="15.75">
      <c r="A1092" s="76" t="s">
        <v>881</v>
      </c>
      <c r="B1092" s="40"/>
      <c r="C1092" s="40"/>
      <c r="D1092" s="89"/>
    </row>
    <row r="1093" spans="1:4" ht="15.75">
      <c r="A1093" s="76" t="s">
        <v>882</v>
      </c>
      <c r="B1093" s="40"/>
      <c r="C1093" s="40"/>
      <c r="D1093" s="89"/>
    </row>
    <row r="1094" spans="1:4" ht="15.75">
      <c r="A1094" s="76" t="s">
        <v>883</v>
      </c>
      <c r="B1094" s="40"/>
      <c r="C1094" s="40"/>
      <c r="D1094" s="89"/>
    </row>
    <row r="1095" spans="1:4" ht="15.75">
      <c r="A1095" s="76" t="s">
        <v>884</v>
      </c>
      <c r="B1095" s="40"/>
      <c r="C1095" s="40"/>
      <c r="D1095" s="89"/>
    </row>
    <row r="1096" spans="1:4" ht="15.75">
      <c r="A1096" s="76" t="s">
        <v>885</v>
      </c>
      <c r="B1096" s="40"/>
      <c r="C1096" s="40"/>
      <c r="D1096" s="89"/>
    </row>
    <row r="1097" spans="1:4" ht="15.75">
      <c r="A1097" s="76" t="s">
        <v>650</v>
      </c>
      <c r="B1097" s="40"/>
      <c r="C1097" s="40"/>
      <c r="D1097" s="89"/>
    </row>
    <row r="1098" spans="1:4" ht="15.75">
      <c r="A1098" s="76" t="s">
        <v>886</v>
      </c>
      <c r="B1098" s="40"/>
      <c r="C1098" s="40"/>
      <c r="D1098" s="89"/>
    </row>
    <row r="1099" spans="1:4" ht="15.75">
      <c r="A1099" s="76" t="s">
        <v>887</v>
      </c>
      <c r="B1099" s="40"/>
      <c r="C1099" s="40"/>
      <c r="D1099" s="89"/>
    </row>
    <row r="1100" spans="1:4" ht="15.75">
      <c r="A1100" s="76" t="s">
        <v>888</v>
      </c>
      <c r="B1100" s="40"/>
      <c r="C1100" s="40"/>
      <c r="D1100" s="89"/>
    </row>
    <row r="1101" spans="1:4" ht="15.75">
      <c r="A1101" s="79" t="s">
        <v>889</v>
      </c>
      <c r="B1101" s="40">
        <v>7714</v>
      </c>
      <c r="C1101" s="40">
        <v>4930</v>
      </c>
      <c r="D1101" s="89">
        <f>IF(B1101=0,,C1101/B1101)</f>
        <v>0.63909774436090205</v>
      </c>
    </row>
    <row r="1102" spans="1:4" ht="15.75">
      <c r="A1102" s="76" t="s">
        <v>890</v>
      </c>
      <c r="B1102" s="40">
        <v>7567</v>
      </c>
      <c r="C1102" s="40">
        <v>4765</v>
      </c>
      <c r="D1102" s="89">
        <f>IF(B1102=0,,C1102/B1102)</f>
        <v>0.62970794238139305</v>
      </c>
    </row>
    <row r="1103" spans="1:4" ht="15.75">
      <c r="A1103" s="76" t="s">
        <v>632</v>
      </c>
      <c r="B1103" s="40">
        <v>1317</v>
      </c>
      <c r="C1103" s="40">
        <v>810</v>
      </c>
      <c r="D1103" s="89">
        <f>IF(B1103=0,,C1103/B1103)</f>
        <v>0.61503416856491999</v>
      </c>
    </row>
    <row r="1104" spans="1:4" ht="15.75">
      <c r="A1104" s="76" t="s">
        <v>633</v>
      </c>
      <c r="B1104" s="40"/>
      <c r="C1104" s="40"/>
      <c r="D1104" s="89"/>
    </row>
    <row r="1105" spans="1:4" ht="15.75">
      <c r="A1105" s="76" t="s">
        <v>634</v>
      </c>
      <c r="B1105" s="40"/>
      <c r="C1105" s="40"/>
      <c r="D1105" s="89"/>
    </row>
    <row r="1106" spans="1:4" ht="15.75">
      <c r="A1106" s="76" t="s">
        <v>891</v>
      </c>
      <c r="B1106" s="40">
        <v>211</v>
      </c>
      <c r="C1106" s="40">
        <v>102</v>
      </c>
      <c r="D1106" s="89">
        <f>IF(B1106=0,,C1106/B1106)</f>
        <v>0.48341232227488201</v>
      </c>
    </row>
    <row r="1107" spans="1:4" ht="15.75">
      <c r="A1107" s="76" t="s">
        <v>892</v>
      </c>
      <c r="B1107" s="40">
        <v>10</v>
      </c>
      <c r="C1107" s="40">
        <v>12</v>
      </c>
      <c r="D1107" s="89">
        <f>IF(B1107=0,,C1107/B1107)</f>
        <v>1.2</v>
      </c>
    </row>
    <row r="1108" spans="1:4" ht="15.75">
      <c r="A1108" s="76" t="s">
        <v>893</v>
      </c>
      <c r="B1108" s="40">
        <v>30</v>
      </c>
      <c r="C1108" s="40">
        <v>20</v>
      </c>
      <c r="D1108" s="89">
        <f>IF(B1108=0,,C1108/B1108)</f>
        <v>0.66666666666666696</v>
      </c>
    </row>
    <row r="1109" spans="1:4" ht="15.75">
      <c r="A1109" s="76" t="s">
        <v>894</v>
      </c>
      <c r="B1109" s="40"/>
      <c r="C1109" s="40"/>
      <c r="D1109" s="89"/>
    </row>
    <row r="1110" spans="1:4" ht="15.75">
      <c r="A1110" s="76" t="s">
        <v>895</v>
      </c>
      <c r="B1110" s="40"/>
      <c r="C1110" s="40"/>
      <c r="D1110" s="89"/>
    </row>
    <row r="1111" spans="1:4" ht="15.75">
      <c r="A1111" s="76" t="s">
        <v>896</v>
      </c>
      <c r="B1111" s="40"/>
      <c r="C1111" s="40"/>
      <c r="D1111" s="89"/>
    </row>
    <row r="1112" spans="1:4" ht="15.75">
      <c r="A1112" s="76" t="s">
        <v>897</v>
      </c>
      <c r="B1112" s="40">
        <v>2913</v>
      </c>
      <c r="C1112" s="40">
        <v>2600</v>
      </c>
      <c r="D1112" s="89">
        <f>IF(B1112=0,,C1112/B1112)</f>
        <v>0.89255063508410604</v>
      </c>
    </row>
    <row r="1113" spans="1:4" ht="15.75">
      <c r="A1113" s="76" t="s">
        <v>898</v>
      </c>
      <c r="B1113" s="40"/>
      <c r="C1113" s="40"/>
      <c r="D1113" s="89"/>
    </row>
    <row r="1114" spans="1:4" ht="15.75">
      <c r="A1114" s="76" t="s">
        <v>899</v>
      </c>
      <c r="B1114" s="40"/>
      <c r="C1114" s="40"/>
      <c r="D1114" s="89"/>
    </row>
    <row r="1115" spans="1:4" ht="15.75">
      <c r="A1115" s="76" t="s">
        <v>900</v>
      </c>
      <c r="B1115" s="40"/>
      <c r="C1115" s="40"/>
      <c r="D1115" s="89"/>
    </row>
    <row r="1116" spans="1:4" ht="15.75">
      <c r="A1116" s="76" t="s">
        <v>901</v>
      </c>
      <c r="B1116" s="40"/>
      <c r="C1116" s="40"/>
      <c r="D1116" s="89"/>
    </row>
    <row r="1117" spans="1:4" ht="15.75">
      <c r="A1117" s="76" t="s">
        <v>902</v>
      </c>
      <c r="B1117" s="40"/>
      <c r="C1117" s="40"/>
      <c r="D1117" s="89"/>
    </row>
    <row r="1118" spans="1:4" ht="15.75">
      <c r="A1118" s="76" t="s">
        <v>903</v>
      </c>
      <c r="B1118" s="40"/>
      <c r="C1118" s="40"/>
      <c r="D1118" s="89"/>
    </row>
    <row r="1119" spans="1:4" ht="15.75">
      <c r="A1119" s="76" t="s">
        <v>651</v>
      </c>
      <c r="B1119" s="40"/>
      <c r="C1119" s="40"/>
      <c r="D1119" s="89"/>
    </row>
    <row r="1120" spans="1:4" ht="15.75">
      <c r="A1120" s="76" t="s">
        <v>904</v>
      </c>
      <c r="B1120" s="40">
        <v>3086</v>
      </c>
      <c r="C1120" s="40">
        <v>1221</v>
      </c>
      <c r="D1120" s="89">
        <f>IF(B1120=0,,C1120/B1120)</f>
        <v>0.39565780946208701</v>
      </c>
    </row>
    <row r="1121" spans="1:4" ht="15.75">
      <c r="A1121" s="76" t="s">
        <v>905</v>
      </c>
      <c r="B1121" s="40">
        <v>0</v>
      </c>
      <c r="C1121" s="40">
        <v>0</v>
      </c>
      <c r="D1121" s="89"/>
    </row>
    <row r="1122" spans="1:4" ht="15.75">
      <c r="A1122" s="76" t="s">
        <v>632</v>
      </c>
      <c r="B1122" s="40"/>
      <c r="C1122" s="40"/>
      <c r="D1122" s="89"/>
    </row>
    <row r="1123" spans="1:4" ht="15.75">
      <c r="A1123" s="76" t="s">
        <v>633</v>
      </c>
      <c r="B1123" s="40"/>
      <c r="C1123" s="40"/>
      <c r="D1123" s="89"/>
    </row>
    <row r="1124" spans="1:4" ht="15.75">
      <c r="A1124" s="76" t="s">
        <v>634</v>
      </c>
      <c r="B1124" s="40"/>
      <c r="C1124" s="40"/>
      <c r="D1124" s="89"/>
    </row>
    <row r="1125" spans="1:4" ht="15.75">
      <c r="A1125" s="76" t="s">
        <v>906</v>
      </c>
      <c r="B1125" s="40"/>
      <c r="C1125" s="40"/>
      <c r="D1125" s="89"/>
    </row>
    <row r="1126" spans="1:4" ht="15.75">
      <c r="A1126" s="76" t="s">
        <v>907</v>
      </c>
      <c r="B1126" s="40"/>
      <c r="C1126" s="40"/>
      <c r="D1126" s="89"/>
    </row>
    <row r="1127" spans="1:4" ht="15.75">
      <c r="A1127" s="76" t="s">
        <v>908</v>
      </c>
      <c r="B1127" s="40"/>
      <c r="C1127" s="40"/>
      <c r="D1127" s="89"/>
    </row>
    <row r="1128" spans="1:4" ht="15.75">
      <c r="A1128" s="76" t="s">
        <v>909</v>
      </c>
      <c r="B1128" s="40"/>
      <c r="C1128" s="40"/>
      <c r="D1128" s="89"/>
    </row>
    <row r="1129" spans="1:4" ht="15.75">
      <c r="A1129" s="76" t="s">
        <v>910</v>
      </c>
      <c r="B1129" s="40"/>
      <c r="C1129" s="40"/>
      <c r="D1129" s="89"/>
    </row>
    <row r="1130" spans="1:4" ht="15.75">
      <c r="A1130" s="76" t="s">
        <v>911</v>
      </c>
      <c r="B1130" s="40"/>
      <c r="C1130" s="40"/>
      <c r="D1130" s="89"/>
    </row>
    <row r="1131" spans="1:4" ht="15.75">
      <c r="A1131" s="76" t="s">
        <v>912</v>
      </c>
      <c r="B1131" s="40"/>
      <c r="C1131" s="40"/>
      <c r="D1131" s="89"/>
    </row>
    <row r="1132" spans="1:4" ht="15.75">
      <c r="A1132" s="76" t="s">
        <v>913</v>
      </c>
      <c r="B1132" s="40"/>
      <c r="C1132" s="40"/>
      <c r="D1132" s="89"/>
    </row>
    <row r="1133" spans="1:4" ht="15.75">
      <c r="A1133" s="76" t="s">
        <v>914</v>
      </c>
      <c r="B1133" s="40"/>
      <c r="C1133" s="40"/>
      <c r="D1133" s="89"/>
    </row>
    <row r="1134" spans="1:4" ht="15.75">
      <c r="A1134" s="76" t="s">
        <v>915</v>
      </c>
      <c r="B1134" s="40"/>
      <c r="C1134" s="40"/>
      <c r="D1134" s="89"/>
    </row>
    <row r="1135" spans="1:4" ht="15.75">
      <c r="A1135" s="76" t="s">
        <v>916</v>
      </c>
      <c r="B1135" s="40"/>
      <c r="C1135" s="40"/>
      <c r="D1135" s="89"/>
    </row>
    <row r="1136" spans="1:4" ht="15.75">
      <c r="A1136" s="76" t="s">
        <v>917</v>
      </c>
      <c r="B1136" s="40"/>
      <c r="C1136" s="40"/>
      <c r="D1136" s="89"/>
    </row>
    <row r="1137" spans="1:4" ht="15.75">
      <c r="A1137" s="76" t="s">
        <v>918</v>
      </c>
      <c r="B1137" s="40"/>
      <c r="C1137" s="40"/>
      <c r="D1137" s="89"/>
    </row>
    <row r="1138" spans="1:4" ht="15.75">
      <c r="A1138" s="76" t="s">
        <v>651</v>
      </c>
      <c r="B1138" s="40"/>
      <c r="C1138" s="40"/>
      <c r="D1138" s="89"/>
    </row>
    <row r="1139" spans="1:4" ht="15.75">
      <c r="A1139" s="76" t="s">
        <v>919</v>
      </c>
      <c r="B1139" s="40"/>
      <c r="C1139" s="40"/>
      <c r="D1139" s="89"/>
    </row>
    <row r="1140" spans="1:4" ht="15.75">
      <c r="A1140" s="76" t="s">
        <v>920</v>
      </c>
      <c r="B1140" s="40">
        <v>0</v>
      </c>
      <c r="C1140" s="40">
        <v>0</v>
      </c>
      <c r="D1140" s="89"/>
    </row>
    <row r="1141" spans="1:4" ht="15.75">
      <c r="A1141" s="76" t="s">
        <v>632</v>
      </c>
      <c r="B1141" s="40"/>
      <c r="C1141" s="40"/>
      <c r="D1141" s="89"/>
    </row>
    <row r="1142" spans="1:4" ht="15.75">
      <c r="A1142" s="76" t="s">
        <v>633</v>
      </c>
      <c r="B1142" s="40"/>
      <c r="C1142" s="40"/>
      <c r="D1142" s="89"/>
    </row>
    <row r="1143" spans="1:4" ht="15.75">
      <c r="A1143" s="76" t="s">
        <v>634</v>
      </c>
      <c r="B1143" s="40"/>
      <c r="C1143" s="40"/>
      <c r="D1143" s="89"/>
    </row>
    <row r="1144" spans="1:4" ht="15.75">
      <c r="A1144" s="76" t="s">
        <v>921</v>
      </c>
      <c r="B1144" s="40"/>
      <c r="C1144" s="40"/>
      <c r="D1144" s="89"/>
    </row>
    <row r="1145" spans="1:4" ht="15.75">
      <c r="A1145" s="76" t="s">
        <v>922</v>
      </c>
      <c r="B1145" s="40"/>
      <c r="C1145" s="40"/>
      <c r="D1145" s="89"/>
    </row>
    <row r="1146" spans="1:4" ht="15.75">
      <c r="A1146" s="76" t="s">
        <v>923</v>
      </c>
      <c r="B1146" s="40"/>
      <c r="C1146" s="40"/>
      <c r="D1146" s="89"/>
    </row>
    <row r="1147" spans="1:4" ht="15.75">
      <c r="A1147" s="76" t="s">
        <v>651</v>
      </c>
      <c r="B1147" s="40"/>
      <c r="C1147" s="40"/>
      <c r="D1147" s="89"/>
    </row>
    <row r="1148" spans="1:4" ht="15.75">
      <c r="A1148" s="76" t="s">
        <v>924</v>
      </c>
      <c r="B1148" s="40"/>
      <c r="C1148" s="40"/>
      <c r="D1148" s="89"/>
    </row>
    <row r="1149" spans="1:4" ht="15.75">
      <c r="A1149" s="76" t="s">
        <v>925</v>
      </c>
      <c r="B1149" s="40">
        <v>147</v>
      </c>
      <c r="C1149" s="40">
        <v>165</v>
      </c>
      <c r="D1149" s="89">
        <f>IF(B1149=0,,C1149/B1149)</f>
        <v>1.12244897959184</v>
      </c>
    </row>
    <row r="1150" spans="1:4" ht="15.75">
      <c r="A1150" s="76" t="s">
        <v>632</v>
      </c>
      <c r="B1150" s="40"/>
      <c r="C1150" s="40"/>
      <c r="D1150" s="89"/>
    </row>
    <row r="1151" spans="1:4" ht="15.75">
      <c r="A1151" s="76" t="s">
        <v>633</v>
      </c>
      <c r="B1151" s="40"/>
      <c r="C1151" s="40"/>
      <c r="D1151" s="89"/>
    </row>
    <row r="1152" spans="1:4" ht="15.75">
      <c r="A1152" s="76" t="s">
        <v>634</v>
      </c>
      <c r="B1152" s="40"/>
      <c r="C1152" s="40"/>
      <c r="D1152" s="89"/>
    </row>
    <row r="1153" spans="1:4" ht="15.75">
      <c r="A1153" s="76" t="s">
        <v>926</v>
      </c>
      <c r="B1153" s="40">
        <v>57</v>
      </c>
      <c r="C1153" s="40">
        <v>60</v>
      </c>
      <c r="D1153" s="89">
        <f>IF(B1153=0,,C1153/B1153)</f>
        <v>1.0526315789473699</v>
      </c>
    </row>
    <row r="1154" spans="1:4" ht="15.75">
      <c r="A1154" s="76" t="s">
        <v>927</v>
      </c>
      <c r="B1154" s="40"/>
      <c r="C1154" s="40"/>
      <c r="D1154" s="89"/>
    </row>
    <row r="1155" spans="1:4" ht="15.75">
      <c r="A1155" s="76" t="s">
        <v>928</v>
      </c>
      <c r="B1155" s="40"/>
      <c r="C1155" s="40"/>
      <c r="D1155" s="89"/>
    </row>
    <row r="1156" spans="1:4" ht="15.75">
      <c r="A1156" s="76" t="s">
        <v>929</v>
      </c>
      <c r="B1156" s="40"/>
      <c r="C1156" s="40"/>
      <c r="D1156" s="89"/>
    </row>
    <row r="1157" spans="1:4" ht="15.75">
      <c r="A1157" s="76" t="s">
        <v>930</v>
      </c>
      <c r="B1157" s="40"/>
      <c r="C1157" s="40"/>
      <c r="D1157" s="89"/>
    </row>
    <row r="1158" spans="1:4" ht="15.75">
      <c r="A1158" s="76" t="s">
        <v>931</v>
      </c>
      <c r="B1158" s="40">
        <v>60</v>
      </c>
      <c r="C1158" s="40">
        <v>65</v>
      </c>
      <c r="D1158" s="89">
        <f>IF(B1158=0,,C1158/B1158)</f>
        <v>1.0833333333333299</v>
      </c>
    </row>
    <row r="1159" spans="1:4" ht="15.75">
      <c r="A1159" s="76" t="s">
        <v>932</v>
      </c>
      <c r="B1159" s="40">
        <v>30</v>
      </c>
      <c r="C1159" s="40">
        <v>40</v>
      </c>
      <c r="D1159" s="89">
        <f>IF(B1159=0,,C1159/B1159)</f>
        <v>1.3333333333333299</v>
      </c>
    </row>
    <row r="1160" spans="1:4" ht="15.75">
      <c r="A1160" s="76" t="s">
        <v>933</v>
      </c>
      <c r="B1160" s="40"/>
      <c r="C1160" s="40"/>
      <c r="D1160" s="89"/>
    </row>
    <row r="1161" spans="1:4" ht="15.75">
      <c r="A1161" s="76" t="s">
        <v>934</v>
      </c>
      <c r="B1161" s="40"/>
      <c r="C1161" s="40"/>
      <c r="D1161" s="89"/>
    </row>
    <row r="1162" spans="1:4" ht="15.75">
      <c r="A1162" s="76" t="s">
        <v>935</v>
      </c>
      <c r="B1162" s="40"/>
      <c r="C1162" s="40"/>
      <c r="D1162" s="89"/>
    </row>
    <row r="1163" spans="1:4" ht="15.75">
      <c r="A1163" s="76" t="s">
        <v>936</v>
      </c>
      <c r="B1163" s="40"/>
      <c r="C1163" s="40"/>
      <c r="D1163" s="89"/>
    </row>
    <row r="1164" spans="1:4" ht="15.75">
      <c r="A1164" s="76" t="s">
        <v>937</v>
      </c>
      <c r="B1164" s="40"/>
      <c r="C1164" s="40"/>
      <c r="D1164" s="89"/>
    </row>
    <row r="1165" spans="1:4" ht="15.75">
      <c r="A1165" s="79" t="s">
        <v>938</v>
      </c>
      <c r="B1165" s="40">
        <v>10155</v>
      </c>
      <c r="C1165" s="40">
        <v>15005</v>
      </c>
      <c r="D1165" s="89">
        <f>IF(B1165=0,,C1165/B1165)</f>
        <v>1.4775972427375701</v>
      </c>
    </row>
    <row r="1166" spans="1:4" ht="15.75">
      <c r="A1166" s="76" t="s">
        <v>939</v>
      </c>
      <c r="B1166" s="40">
        <v>5561</v>
      </c>
      <c r="C1166" s="40">
        <v>9172</v>
      </c>
      <c r="D1166" s="89">
        <f>IF(B1166=0,,C1166/B1166)</f>
        <v>1.64934364322963</v>
      </c>
    </row>
    <row r="1167" spans="1:4" ht="15.75">
      <c r="A1167" s="76" t="s">
        <v>940</v>
      </c>
      <c r="B1167" s="40"/>
      <c r="C1167" s="40"/>
      <c r="D1167" s="89"/>
    </row>
    <row r="1168" spans="1:4" ht="15.75">
      <c r="A1168" s="76" t="s">
        <v>941</v>
      </c>
      <c r="B1168" s="40"/>
      <c r="C1168" s="40"/>
      <c r="D1168" s="89"/>
    </row>
    <row r="1169" spans="1:4" ht="15.75">
      <c r="A1169" s="76" t="s">
        <v>942</v>
      </c>
      <c r="B1169" s="40">
        <v>1259</v>
      </c>
      <c r="C1169" s="40">
        <v>1652</v>
      </c>
      <c r="D1169" s="89">
        <f>IF(B1169=0,,C1169/B1169)</f>
        <v>1.3121525019857001</v>
      </c>
    </row>
    <row r="1170" spans="1:4" ht="15.75">
      <c r="A1170" s="76" t="s">
        <v>943</v>
      </c>
      <c r="B1170" s="40"/>
      <c r="C1170" s="40"/>
      <c r="D1170" s="89"/>
    </row>
    <row r="1171" spans="1:4" ht="15.75">
      <c r="A1171" s="76" t="s">
        <v>944</v>
      </c>
      <c r="B1171" s="40">
        <v>2295</v>
      </c>
      <c r="C1171" s="40">
        <v>2950</v>
      </c>
      <c r="D1171" s="89">
        <f>IF(B1171=0,,C1171/B1171)</f>
        <v>1.28540305010893</v>
      </c>
    </row>
    <row r="1172" spans="1:4" ht="15.75">
      <c r="A1172" s="76" t="s">
        <v>945</v>
      </c>
      <c r="B1172" s="40">
        <v>419</v>
      </c>
      <c r="C1172" s="40">
        <v>469</v>
      </c>
      <c r="D1172" s="89">
        <f>IF(B1172=0,,C1172/B1172)</f>
        <v>1.1193317422434399</v>
      </c>
    </row>
    <row r="1173" spans="1:4" ht="15.75">
      <c r="A1173" s="76" t="s">
        <v>946</v>
      </c>
      <c r="B1173" s="40"/>
      <c r="C1173" s="40"/>
      <c r="D1173" s="89"/>
    </row>
    <row r="1174" spans="1:4" ht="15.75">
      <c r="A1174" s="76" t="s">
        <v>947</v>
      </c>
      <c r="B1174" s="40">
        <v>1588</v>
      </c>
      <c r="C1174" s="40">
        <v>4101</v>
      </c>
      <c r="D1174" s="89">
        <f>IF(B1174=0,,C1174/B1174)</f>
        <v>2.5824937027707802</v>
      </c>
    </row>
    <row r="1175" spans="1:4" ht="15.75">
      <c r="A1175" s="76" t="s">
        <v>948</v>
      </c>
      <c r="B1175" s="40">
        <v>3394</v>
      </c>
      <c r="C1175" s="40">
        <v>4048</v>
      </c>
      <c r="D1175" s="89">
        <f>IF(B1175=0,,C1175/B1175)</f>
        <v>1.1926929876252199</v>
      </c>
    </row>
    <row r="1176" spans="1:4" ht="15.75">
      <c r="A1176" s="76" t="s">
        <v>949</v>
      </c>
      <c r="B1176" s="40">
        <v>3394</v>
      </c>
      <c r="C1176" s="40">
        <v>4048</v>
      </c>
      <c r="D1176" s="89">
        <f>IF(B1176=0,,C1176/B1176)</f>
        <v>1.1926929876252199</v>
      </c>
    </row>
    <row r="1177" spans="1:4" ht="15.75">
      <c r="A1177" s="76" t="s">
        <v>950</v>
      </c>
      <c r="B1177" s="40"/>
      <c r="C1177" s="40"/>
      <c r="D1177" s="89"/>
    </row>
    <row r="1178" spans="1:4" ht="15.75">
      <c r="A1178" s="76" t="s">
        <v>951</v>
      </c>
      <c r="B1178" s="40"/>
      <c r="C1178" s="40"/>
      <c r="D1178" s="89"/>
    </row>
    <row r="1179" spans="1:4" ht="15.75">
      <c r="A1179" s="76" t="s">
        <v>952</v>
      </c>
      <c r="B1179" s="40">
        <v>1200</v>
      </c>
      <c r="C1179" s="40">
        <v>1785</v>
      </c>
      <c r="D1179" s="89">
        <f>IF(B1179=0,,C1179/B1179)</f>
        <v>1.4875</v>
      </c>
    </row>
    <row r="1180" spans="1:4" ht="15.75">
      <c r="A1180" s="76" t="s">
        <v>953</v>
      </c>
      <c r="B1180" s="40"/>
      <c r="C1180" s="40"/>
      <c r="D1180" s="89"/>
    </row>
    <row r="1181" spans="1:4" ht="15.75">
      <c r="A1181" s="76" t="s">
        <v>954</v>
      </c>
      <c r="B1181" s="40"/>
      <c r="C1181" s="40"/>
      <c r="D1181" s="89"/>
    </row>
    <row r="1182" spans="1:4" ht="15.75">
      <c r="A1182" s="76" t="s">
        <v>955</v>
      </c>
      <c r="B1182" s="40">
        <v>1200</v>
      </c>
      <c r="C1182" s="40">
        <v>1785</v>
      </c>
      <c r="D1182" s="89">
        <f>IF(B1182=0,,C1182/B1182)</f>
        <v>1.4875</v>
      </c>
    </row>
    <row r="1183" spans="1:4" ht="15.75">
      <c r="A1183" s="79" t="s">
        <v>956</v>
      </c>
      <c r="B1183" s="40">
        <v>1271</v>
      </c>
      <c r="C1183" s="40">
        <v>765</v>
      </c>
      <c r="D1183" s="89">
        <f>IF(B1183=0,,C1183/B1183)</f>
        <v>0.60188827694728597</v>
      </c>
    </row>
    <row r="1184" spans="1:4" ht="15.75">
      <c r="A1184" s="76" t="s">
        <v>957</v>
      </c>
      <c r="B1184" s="40">
        <v>1167</v>
      </c>
      <c r="C1184" s="40">
        <v>659</v>
      </c>
      <c r="D1184" s="89">
        <f>IF(B1184=0,,C1184/B1184)</f>
        <v>0.56469580119965701</v>
      </c>
    </row>
    <row r="1185" spans="1:4" ht="15.75">
      <c r="A1185" s="76" t="s">
        <v>632</v>
      </c>
      <c r="B1185" s="40"/>
      <c r="C1185" s="40"/>
      <c r="D1185" s="89"/>
    </row>
    <row r="1186" spans="1:4" ht="15.75">
      <c r="A1186" s="76" t="s">
        <v>633</v>
      </c>
      <c r="B1186" s="40"/>
      <c r="C1186" s="40"/>
      <c r="D1186" s="89"/>
    </row>
    <row r="1187" spans="1:4" ht="15.75">
      <c r="A1187" s="76" t="s">
        <v>634</v>
      </c>
      <c r="B1187" s="40"/>
      <c r="C1187" s="40"/>
      <c r="D1187" s="89"/>
    </row>
    <row r="1188" spans="1:4" ht="15.75">
      <c r="A1188" s="76" t="s">
        <v>958</v>
      </c>
      <c r="B1188" s="40"/>
      <c r="C1188" s="40"/>
      <c r="D1188" s="89"/>
    </row>
    <row r="1189" spans="1:4" ht="15.75">
      <c r="A1189" s="76" t="s">
        <v>959</v>
      </c>
      <c r="B1189" s="40"/>
      <c r="C1189" s="40"/>
      <c r="D1189" s="89"/>
    </row>
    <row r="1190" spans="1:4" ht="15.75">
      <c r="A1190" s="76" t="s">
        <v>960</v>
      </c>
      <c r="B1190" s="40"/>
      <c r="C1190" s="40"/>
      <c r="D1190" s="89"/>
    </row>
    <row r="1191" spans="1:4" ht="15.75">
      <c r="A1191" s="76" t="s">
        <v>961</v>
      </c>
      <c r="B1191" s="40"/>
      <c r="C1191" s="40"/>
      <c r="D1191" s="89"/>
    </row>
    <row r="1192" spans="1:4" ht="15.75">
      <c r="A1192" s="76" t="s">
        <v>962</v>
      </c>
      <c r="B1192" s="40"/>
      <c r="C1192" s="40"/>
      <c r="D1192" s="89"/>
    </row>
    <row r="1193" spans="1:4" ht="15.75">
      <c r="A1193" s="76" t="s">
        <v>963</v>
      </c>
      <c r="B1193" s="40"/>
      <c r="C1193" s="40"/>
      <c r="D1193" s="89"/>
    </row>
    <row r="1194" spans="1:4" ht="15.75">
      <c r="A1194" s="76" t="s">
        <v>964</v>
      </c>
      <c r="B1194" s="40"/>
      <c r="C1194" s="40"/>
      <c r="D1194" s="89"/>
    </row>
    <row r="1195" spans="1:4" ht="15.75">
      <c r="A1195" s="76" t="s">
        <v>965</v>
      </c>
      <c r="B1195" s="40">
        <v>91</v>
      </c>
      <c r="C1195" s="40">
        <v>76</v>
      </c>
      <c r="D1195" s="89">
        <f>IF(B1195=0,,C1195/B1195)</f>
        <v>0.83516483516483497</v>
      </c>
    </row>
    <row r="1196" spans="1:4" ht="15.75">
      <c r="A1196" s="76" t="s">
        <v>966</v>
      </c>
      <c r="B1196" s="40"/>
      <c r="C1196" s="40"/>
      <c r="D1196" s="89"/>
    </row>
    <row r="1197" spans="1:4" ht="15.75">
      <c r="A1197" s="76" t="s">
        <v>651</v>
      </c>
      <c r="B1197" s="40"/>
      <c r="C1197" s="40"/>
      <c r="D1197" s="89"/>
    </row>
    <row r="1198" spans="1:4" ht="15.75">
      <c r="A1198" s="76" t="s">
        <v>967</v>
      </c>
      <c r="B1198" s="40">
        <v>1076</v>
      </c>
      <c r="C1198" s="40">
        <v>583</v>
      </c>
      <c r="D1198" s="89">
        <f>IF(B1198=0,,C1198/B1198)</f>
        <v>0.54182156133828996</v>
      </c>
    </row>
    <row r="1199" spans="1:4" ht="15.75">
      <c r="A1199" s="76" t="s">
        <v>968</v>
      </c>
      <c r="B1199" s="40">
        <v>78</v>
      </c>
      <c r="C1199" s="40">
        <v>80</v>
      </c>
      <c r="D1199" s="89">
        <f>IF(B1199=0,,C1199/B1199)</f>
        <v>1.02564102564103</v>
      </c>
    </row>
    <row r="1200" spans="1:4" ht="15.75">
      <c r="A1200" s="76" t="s">
        <v>632</v>
      </c>
      <c r="B1200" s="40"/>
      <c r="C1200" s="40"/>
      <c r="D1200" s="89"/>
    </row>
    <row r="1201" spans="1:4" ht="15.75">
      <c r="A1201" s="76" t="s">
        <v>633</v>
      </c>
      <c r="B1201" s="40"/>
      <c r="C1201" s="40"/>
      <c r="D1201" s="89"/>
    </row>
    <row r="1202" spans="1:4" ht="15.75">
      <c r="A1202" s="76" t="s">
        <v>634</v>
      </c>
      <c r="B1202" s="40"/>
      <c r="C1202" s="40"/>
      <c r="D1202" s="89"/>
    </row>
    <row r="1203" spans="1:4" ht="15.75">
      <c r="A1203" s="76" t="s">
        <v>969</v>
      </c>
      <c r="B1203" s="40"/>
      <c r="C1203" s="40"/>
      <c r="D1203" s="89"/>
    </row>
    <row r="1204" spans="1:4" ht="15.75">
      <c r="A1204" s="76" t="s">
        <v>970</v>
      </c>
      <c r="B1204" s="40"/>
      <c r="C1204" s="40"/>
      <c r="D1204" s="89"/>
    </row>
    <row r="1205" spans="1:4" ht="15.75">
      <c r="A1205" s="76" t="s">
        <v>971</v>
      </c>
      <c r="B1205" s="40"/>
      <c r="C1205" s="40"/>
      <c r="D1205" s="89"/>
    </row>
    <row r="1206" spans="1:4" ht="15.75">
      <c r="A1206" s="76" t="s">
        <v>972</v>
      </c>
      <c r="B1206" s="40"/>
      <c r="C1206" s="40"/>
      <c r="D1206" s="89"/>
    </row>
    <row r="1207" spans="1:4" ht="15.75">
      <c r="A1207" s="76" t="s">
        <v>973</v>
      </c>
      <c r="B1207" s="40"/>
      <c r="C1207" s="40"/>
      <c r="D1207" s="89"/>
    </row>
    <row r="1208" spans="1:4" ht="15.75">
      <c r="A1208" s="76" t="s">
        <v>974</v>
      </c>
      <c r="B1208" s="40"/>
      <c r="C1208" s="40"/>
      <c r="D1208" s="89"/>
    </row>
    <row r="1209" spans="1:4" ht="15.75">
      <c r="A1209" s="76" t="s">
        <v>975</v>
      </c>
      <c r="B1209" s="40"/>
      <c r="C1209" s="40"/>
      <c r="D1209" s="89"/>
    </row>
    <row r="1210" spans="1:4" ht="15.75">
      <c r="A1210" s="76" t="s">
        <v>976</v>
      </c>
      <c r="B1210" s="40"/>
      <c r="C1210" s="40"/>
      <c r="D1210" s="89"/>
    </row>
    <row r="1211" spans="1:4" ht="15.75">
      <c r="A1211" s="76" t="s">
        <v>651</v>
      </c>
      <c r="B1211" s="40">
        <v>78</v>
      </c>
      <c r="C1211" s="40">
        <v>80</v>
      </c>
      <c r="D1211" s="89">
        <f>IF(B1211=0,,C1211/B1211)</f>
        <v>1.02564102564103</v>
      </c>
    </row>
    <row r="1212" spans="1:4" ht="15.75">
      <c r="A1212" s="76" t="s">
        <v>977</v>
      </c>
      <c r="B1212" s="40"/>
      <c r="C1212" s="40"/>
      <c r="D1212" s="89"/>
    </row>
    <row r="1213" spans="1:4" ht="15.75">
      <c r="A1213" s="76" t="s">
        <v>978</v>
      </c>
      <c r="B1213" s="40">
        <v>0</v>
      </c>
      <c r="C1213" s="40">
        <v>0</v>
      </c>
      <c r="D1213" s="89"/>
    </row>
    <row r="1214" spans="1:4" ht="15.75">
      <c r="A1214" s="76" t="s">
        <v>979</v>
      </c>
      <c r="B1214" s="40"/>
      <c r="C1214" s="40"/>
      <c r="D1214" s="89"/>
    </row>
    <row r="1215" spans="1:4" ht="15.75">
      <c r="A1215" s="76" t="s">
        <v>980</v>
      </c>
      <c r="B1215" s="40"/>
      <c r="C1215" s="40"/>
      <c r="D1215" s="89"/>
    </row>
    <row r="1216" spans="1:4" ht="15.75">
      <c r="A1216" s="76" t="s">
        <v>981</v>
      </c>
      <c r="B1216" s="40"/>
      <c r="C1216" s="40"/>
      <c r="D1216" s="89"/>
    </row>
    <row r="1217" spans="1:4" ht="15.75">
      <c r="A1217" s="76" t="s">
        <v>982</v>
      </c>
      <c r="B1217" s="40"/>
      <c r="C1217" s="40"/>
      <c r="D1217" s="89"/>
    </row>
    <row r="1218" spans="1:4" ht="15.75">
      <c r="A1218" s="76" t="s">
        <v>983</v>
      </c>
      <c r="B1218" s="40">
        <v>26</v>
      </c>
      <c r="C1218" s="40">
        <v>26</v>
      </c>
      <c r="D1218" s="89">
        <f>IF(B1218=0,,C1218/B1218)</f>
        <v>1</v>
      </c>
    </row>
    <row r="1219" spans="1:4" ht="15.75">
      <c r="A1219" s="76" t="s">
        <v>984</v>
      </c>
      <c r="B1219" s="40">
        <v>26</v>
      </c>
      <c r="C1219" s="40">
        <v>26</v>
      </c>
      <c r="D1219" s="89">
        <f>IF(B1219=0,,C1219/B1219)</f>
        <v>1</v>
      </c>
    </row>
    <row r="1220" spans="1:4" ht="15.75">
      <c r="A1220" s="76" t="s">
        <v>985</v>
      </c>
      <c r="B1220" s="40"/>
      <c r="C1220" s="40"/>
      <c r="D1220" s="89"/>
    </row>
    <row r="1221" spans="1:4" ht="15.75">
      <c r="A1221" s="76" t="s">
        <v>986</v>
      </c>
      <c r="B1221" s="40"/>
      <c r="C1221" s="40"/>
      <c r="D1221" s="89"/>
    </row>
    <row r="1222" spans="1:4" ht="15.75">
      <c r="A1222" s="76" t="s">
        <v>987</v>
      </c>
      <c r="B1222" s="40"/>
      <c r="C1222" s="40"/>
      <c r="D1222" s="89"/>
    </row>
    <row r="1223" spans="1:4" ht="15.75">
      <c r="A1223" s="76" t="s">
        <v>988</v>
      </c>
      <c r="B1223" s="40"/>
      <c r="C1223" s="40"/>
      <c r="D1223" s="89"/>
    </row>
    <row r="1224" spans="1:4" ht="15.75">
      <c r="A1224" s="76" t="s">
        <v>989</v>
      </c>
      <c r="B1224" s="40">
        <v>0</v>
      </c>
      <c r="C1224" s="40">
        <v>0</v>
      </c>
      <c r="D1224" s="89"/>
    </row>
    <row r="1225" spans="1:4" ht="15.75">
      <c r="A1225" s="76" t="s">
        <v>990</v>
      </c>
      <c r="B1225" s="40"/>
      <c r="C1225" s="40"/>
      <c r="D1225" s="89"/>
    </row>
    <row r="1226" spans="1:4" ht="15.75">
      <c r="A1226" s="76" t="s">
        <v>991</v>
      </c>
      <c r="B1226" s="40"/>
      <c r="C1226" s="40"/>
      <c r="D1226" s="89"/>
    </row>
    <row r="1227" spans="1:4" ht="15.75">
      <c r="A1227" s="76" t="s">
        <v>992</v>
      </c>
      <c r="B1227" s="40"/>
      <c r="C1227" s="40"/>
      <c r="D1227" s="89"/>
    </row>
    <row r="1228" spans="1:4" ht="15.75">
      <c r="A1228" s="76" t="s">
        <v>993</v>
      </c>
      <c r="B1228" s="40"/>
      <c r="C1228" s="40"/>
      <c r="D1228" s="89"/>
    </row>
    <row r="1229" spans="1:4" ht="15.75">
      <c r="A1229" s="76" t="s">
        <v>994</v>
      </c>
      <c r="B1229" s="40"/>
      <c r="C1229" s="40"/>
      <c r="D1229" s="89"/>
    </row>
    <row r="1230" spans="1:4" ht="15.75">
      <c r="A1230" s="76" t="s">
        <v>995</v>
      </c>
      <c r="B1230" s="40"/>
      <c r="C1230" s="40"/>
      <c r="D1230" s="89"/>
    </row>
    <row r="1231" spans="1:4" ht="15.75">
      <c r="A1231" s="76" t="s">
        <v>996</v>
      </c>
      <c r="B1231" s="40"/>
      <c r="C1231" s="40"/>
      <c r="D1231" s="89"/>
    </row>
    <row r="1232" spans="1:4" ht="15.75">
      <c r="A1232" s="76" t="s">
        <v>997</v>
      </c>
      <c r="B1232" s="40"/>
      <c r="C1232" s="40"/>
      <c r="D1232" s="89"/>
    </row>
    <row r="1233" spans="1:4" ht="15.75">
      <c r="A1233" s="76" t="s">
        <v>998</v>
      </c>
      <c r="B1233" s="40"/>
      <c r="C1233" s="40"/>
      <c r="D1233" s="89"/>
    </row>
    <row r="1234" spans="1:4" ht="15.75">
      <c r="A1234" s="76" t="s">
        <v>999</v>
      </c>
      <c r="B1234" s="40"/>
      <c r="C1234" s="40"/>
      <c r="D1234" s="89"/>
    </row>
    <row r="1235" spans="1:4" ht="15.75">
      <c r="A1235" s="76" t="s">
        <v>1000</v>
      </c>
      <c r="B1235" s="40"/>
      <c r="C1235" s="40"/>
      <c r="D1235" s="89"/>
    </row>
    <row r="1236" spans="1:4" ht="15.75">
      <c r="A1236" s="79" t="s">
        <v>1001</v>
      </c>
      <c r="B1236" s="40">
        <v>0</v>
      </c>
      <c r="C1236" s="40">
        <v>0</v>
      </c>
      <c r="D1236" s="89">
        <f>IF(B1236=0,,C1236/B1236)</f>
        <v>0</v>
      </c>
    </row>
    <row r="1237" spans="1:4" ht="15.75">
      <c r="A1237" s="76" t="s">
        <v>1002</v>
      </c>
      <c r="B1237" s="40">
        <v>0</v>
      </c>
      <c r="C1237" s="40">
        <v>0</v>
      </c>
      <c r="D1237" s="89">
        <f>IF(B1237=0,,C1237/B1237)</f>
        <v>0</v>
      </c>
    </row>
    <row r="1238" spans="1:4" ht="15.75">
      <c r="A1238" s="76" t="s">
        <v>1003</v>
      </c>
      <c r="B1238" s="40"/>
      <c r="C1238" s="40"/>
      <c r="D1238" s="89">
        <f>IF(B1238=0,,C1238/B1238)</f>
        <v>0</v>
      </c>
    </row>
    <row r="1239" spans="1:4" ht="15.75">
      <c r="A1239" s="76" t="s">
        <v>1004</v>
      </c>
      <c r="B1239" s="40"/>
      <c r="C1239" s="40"/>
      <c r="D1239" s="89"/>
    </row>
    <row r="1240" spans="1:4" ht="15.75">
      <c r="A1240" s="76" t="s">
        <v>1005</v>
      </c>
      <c r="B1240" s="40"/>
      <c r="C1240" s="40"/>
      <c r="D1240" s="89"/>
    </row>
    <row r="1241" spans="1:4" ht="15.75">
      <c r="A1241" s="76" t="s">
        <v>1006</v>
      </c>
      <c r="B1241" s="40"/>
      <c r="C1241" s="40"/>
      <c r="D1241" s="89"/>
    </row>
    <row r="1242" spans="1:4" ht="15.75">
      <c r="A1242" s="76" t="s">
        <v>1007</v>
      </c>
      <c r="B1242" s="40"/>
      <c r="C1242" s="40"/>
      <c r="D1242" s="89"/>
    </row>
    <row r="1243" spans="1:4" ht="15.75">
      <c r="A1243" s="76" t="s">
        <v>1008</v>
      </c>
      <c r="B1243" s="40"/>
      <c r="C1243" s="40"/>
      <c r="D1243" s="89">
        <f>IF(B1243=0,,C1243/B1243)</f>
        <v>0</v>
      </c>
    </row>
    <row r="1244" spans="1:4" ht="15.75">
      <c r="A1244" s="76" t="s">
        <v>1009</v>
      </c>
      <c r="B1244" s="40"/>
      <c r="C1244" s="40"/>
      <c r="D1244" s="89"/>
    </row>
    <row r="1245" spans="1:4" ht="15.75">
      <c r="A1245" s="76" t="s">
        <v>1010</v>
      </c>
      <c r="B1245" s="40"/>
      <c r="C1245" s="40"/>
      <c r="D1245" s="89"/>
    </row>
    <row r="1246" spans="1:4" ht="15.75">
      <c r="A1246" s="76" t="s">
        <v>1011</v>
      </c>
      <c r="B1246" s="40"/>
      <c r="C1246" s="40"/>
      <c r="D1246" s="89"/>
    </row>
    <row r="1247" spans="1:4" ht="15.75">
      <c r="A1247" s="76" t="s">
        <v>1012</v>
      </c>
      <c r="B1247" s="40"/>
      <c r="C1247" s="40"/>
      <c r="D1247" s="89"/>
    </row>
    <row r="1248" spans="1:4" ht="15.75">
      <c r="A1248" s="76" t="s">
        <v>1013</v>
      </c>
      <c r="B1248" s="40"/>
      <c r="C1248" s="40"/>
      <c r="D1248" s="89"/>
    </row>
    <row r="1249" spans="1:4" ht="15.75">
      <c r="A1249" s="76" t="s">
        <v>1014</v>
      </c>
      <c r="B1249" s="40">
        <v>0</v>
      </c>
      <c r="C1249" s="40">
        <v>0</v>
      </c>
      <c r="D1249" s="89">
        <f>IF(B1249=0,,C1249/B1249)</f>
        <v>0</v>
      </c>
    </row>
    <row r="1250" spans="1:4" ht="15.75">
      <c r="A1250" s="76" t="s">
        <v>1003</v>
      </c>
      <c r="B1250" s="40"/>
      <c r="C1250" s="40"/>
      <c r="D1250" s="89"/>
    </row>
    <row r="1251" spans="1:4" ht="15.75">
      <c r="A1251" s="76" t="s">
        <v>1015</v>
      </c>
      <c r="B1251" s="40"/>
      <c r="C1251" s="40"/>
      <c r="D1251" s="89"/>
    </row>
    <row r="1252" spans="1:4" ht="15.75">
      <c r="A1252" s="76" t="s">
        <v>1005</v>
      </c>
      <c r="B1252" s="40"/>
      <c r="C1252" s="40"/>
      <c r="D1252" s="89"/>
    </row>
    <row r="1253" spans="1:4" ht="15.75">
      <c r="A1253" s="76" t="s">
        <v>1016</v>
      </c>
      <c r="B1253" s="40"/>
      <c r="C1253" s="40"/>
      <c r="D1253" s="89">
        <f>IF(B1253=0,,C1253/B1253)</f>
        <v>0</v>
      </c>
    </row>
    <row r="1254" spans="1:4" ht="15.75">
      <c r="A1254" s="76" t="s">
        <v>1017</v>
      </c>
      <c r="B1254" s="40"/>
      <c r="C1254" s="40"/>
      <c r="D1254" s="89"/>
    </row>
    <row r="1255" spans="1:4" ht="15.75">
      <c r="A1255" s="76" t="s">
        <v>1018</v>
      </c>
      <c r="B1255" s="40">
        <v>0</v>
      </c>
      <c r="C1255" s="40">
        <v>0</v>
      </c>
      <c r="D1255" s="89"/>
    </row>
    <row r="1256" spans="1:4" ht="15.75">
      <c r="A1256" s="76" t="s">
        <v>1003</v>
      </c>
      <c r="B1256" s="40"/>
      <c r="C1256" s="40"/>
      <c r="D1256" s="89"/>
    </row>
    <row r="1257" spans="1:4" ht="15.75">
      <c r="A1257" s="76" t="s">
        <v>1004</v>
      </c>
      <c r="B1257" s="40"/>
      <c r="C1257" s="40"/>
      <c r="D1257" s="89"/>
    </row>
    <row r="1258" spans="1:4" ht="15.75">
      <c r="A1258" s="76" t="s">
        <v>1005</v>
      </c>
      <c r="B1258" s="40"/>
      <c r="C1258" s="40"/>
      <c r="D1258" s="89"/>
    </row>
    <row r="1259" spans="1:4" ht="15.75">
      <c r="A1259" s="76" t="s">
        <v>1019</v>
      </c>
      <c r="B1259" s="40"/>
      <c r="C1259" s="40"/>
      <c r="D1259" s="89"/>
    </row>
    <row r="1260" spans="1:4" ht="15.75">
      <c r="A1260" s="76" t="s">
        <v>1020</v>
      </c>
      <c r="B1260" s="40"/>
      <c r="C1260" s="40"/>
      <c r="D1260" s="89"/>
    </row>
    <row r="1261" spans="1:4" ht="15.75">
      <c r="A1261" s="76" t="s">
        <v>1021</v>
      </c>
      <c r="B1261" s="40">
        <v>0</v>
      </c>
      <c r="C1261" s="40">
        <v>0</v>
      </c>
      <c r="D1261" s="89"/>
    </row>
    <row r="1262" spans="1:4" ht="15.75">
      <c r="A1262" s="76" t="s">
        <v>1003</v>
      </c>
      <c r="B1262" s="40"/>
      <c r="C1262" s="40"/>
      <c r="D1262" s="89"/>
    </row>
    <row r="1263" spans="1:4" ht="15.75">
      <c r="A1263" s="76" t="s">
        <v>1004</v>
      </c>
      <c r="B1263" s="40"/>
      <c r="C1263" s="40"/>
      <c r="D1263" s="89"/>
    </row>
    <row r="1264" spans="1:4" ht="15.75">
      <c r="A1264" s="76" t="s">
        <v>1005</v>
      </c>
      <c r="B1264" s="40"/>
      <c r="C1264" s="40"/>
      <c r="D1264" s="89"/>
    </row>
    <row r="1265" spans="1:4" ht="15.75">
      <c r="A1265" s="76" t="s">
        <v>1022</v>
      </c>
      <c r="B1265" s="40"/>
      <c r="C1265" s="40"/>
      <c r="D1265" s="89"/>
    </row>
    <row r="1266" spans="1:4" ht="15.75">
      <c r="A1266" s="76" t="s">
        <v>1023</v>
      </c>
      <c r="B1266" s="40"/>
      <c r="C1266" s="40"/>
      <c r="D1266" s="89"/>
    </row>
    <row r="1267" spans="1:4" ht="15.75">
      <c r="A1267" s="76" t="s">
        <v>1012</v>
      </c>
      <c r="B1267" s="40"/>
      <c r="C1267" s="40"/>
      <c r="D1267" s="89"/>
    </row>
    <row r="1268" spans="1:4" ht="15.75">
      <c r="A1268" s="76" t="s">
        <v>1024</v>
      </c>
      <c r="B1268" s="40"/>
      <c r="C1268" s="40"/>
      <c r="D1268" s="89"/>
    </row>
    <row r="1269" spans="1:4" ht="15.75">
      <c r="A1269" s="76" t="s">
        <v>1025</v>
      </c>
      <c r="B1269" s="40">
        <v>0</v>
      </c>
      <c r="C1269" s="40">
        <v>0</v>
      </c>
      <c r="D1269" s="89"/>
    </row>
    <row r="1270" spans="1:4" ht="15.75">
      <c r="A1270" s="76" t="s">
        <v>1003</v>
      </c>
      <c r="B1270" s="40"/>
      <c r="C1270" s="40"/>
      <c r="D1270" s="89"/>
    </row>
    <row r="1271" spans="1:4" ht="15.75">
      <c r="A1271" s="76" t="s">
        <v>1004</v>
      </c>
      <c r="B1271" s="40"/>
      <c r="C1271" s="40"/>
      <c r="D1271" s="89"/>
    </row>
    <row r="1272" spans="1:4" ht="15.75">
      <c r="A1272" s="76" t="s">
        <v>1005</v>
      </c>
      <c r="B1272" s="40"/>
      <c r="C1272" s="40"/>
      <c r="D1272" s="89"/>
    </row>
    <row r="1273" spans="1:4" ht="15.75">
      <c r="A1273" s="76" t="s">
        <v>1026</v>
      </c>
      <c r="B1273" s="40"/>
      <c r="C1273" s="40"/>
      <c r="D1273" s="89"/>
    </row>
    <row r="1274" spans="1:4" ht="15.75">
      <c r="A1274" s="76" t="s">
        <v>1027</v>
      </c>
      <c r="B1274" s="40"/>
      <c r="C1274" s="40"/>
      <c r="D1274" s="89"/>
    </row>
    <row r="1275" spans="1:4" ht="15.75">
      <c r="A1275" s="76" t="s">
        <v>1028</v>
      </c>
      <c r="B1275" s="40"/>
      <c r="C1275" s="40"/>
      <c r="D1275" s="89"/>
    </row>
    <row r="1276" spans="1:4" ht="15.75">
      <c r="A1276" s="76" t="s">
        <v>1029</v>
      </c>
      <c r="B1276" s="40"/>
      <c r="C1276" s="40"/>
      <c r="D1276" s="89"/>
    </row>
    <row r="1277" spans="1:4" ht="15.75">
      <c r="A1277" s="76" t="s">
        <v>1030</v>
      </c>
      <c r="B1277" s="40"/>
      <c r="C1277" s="40"/>
      <c r="D1277" s="89"/>
    </row>
    <row r="1278" spans="1:4" ht="15.75">
      <c r="A1278" s="76" t="s">
        <v>1031</v>
      </c>
      <c r="B1278" s="40"/>
      <c r="C1278" s="40"/>
      <c r="D1278" s="89"/>
    </row>
    <row r="1279" spans="1:4" ht="15.75">
      <c r="A1279" s="76" t="s">
        <v>1032</v>
      </c>
      <c r="B1279" s="40"/>
      <c r="C1279" s="40"/>
      <c r="D1279" s="89"/>
    </row>
    <row r="1280" spans="1:4" ht="15.75">
      <c r="A1280" s="76" t="s">
        <v>1033</v>
      </c>
      <c r="B1280" s="40"/>
      <c r="C1280" s="40"/>
      <c r="D1280" s="89"/>
    </row>
    <row r="1281" spans="1:4" ht="15.75">
      <c r="A1281" s="76" t="s">
        <v>1034</v>
      </c>
      <c r="B1281" s="40"/>
      <c r="C1281" s="40"/>
      <c r="D1281" s="89"/>
    </row>
    <row r="1282" spans="1:4" ht="15.75">
      <c r="A1282" s="76" t="s">
        <v>1035</v>
      </c>
      <c r="B1282" s="40">
        <v>0</v>
      </c>
      <c r="C1282" s="40">
        <v>0</v>
      </c>
      <c r="D1282" s="89">
        <f>IF(B1282=0,,C1282/B1282)</f>
        <v>0</v>
      </c>
    </row>
    <row r="1283" spans="1:4" ht="15.75">
      <c r="A1283" s="76" t="s">
        <v>1036</v>
      </c>
      <c r="B1283" s="40"/>
      <c r="C1283" s="40"/>
      <c r="D1283" s="89">
        <f>IF(B1283=0,,C1283/B1283)</f>
        <v>0</v>
      </c>
    </row>
    <row r="1284" spans="1:4" ht="15.75">
      <c r="A1284" s="76" t="s">
        <v>1037</v>
      </c>
      <c r="B1284" s="40"/>
      <c r="C1284" s="40"/>
      <c r="D1284" s="89"/>
    </row>
    <row r="1285" spans="1:4" ht="15.75">
      <c r="A1285" s="76" t="s">
        <v>1038</v>
      </c>
      <c r="B1285" s="40"/>
      <c r="C1285" s="40"/>
      <c r="D1285" s="89"/>
    </row>
    <row r="1286" spans="1:4" ht="15.75">
      <c r="A1286" s="76" t="s">
        <v>1039</v>
      </c>
      <c r="B1286" s="40">
        <v>0</v>
      </c>
      <c r="C1286" s="40">
        <v>0</v>
      </c>
      <c r="D1286" s="89">
        <f>IF(B1286=0,,C1286/B1286)</f>
        <v>0</v>
      </c>
    </row>
    <row r="1287" spans="1:4" ht="15.75">
      <c r="A1287" s="76" t="s">
        <v>1040</v>
      </c>
      <c r="B1287" s="40"/>
      <c r="C1287" s="40"/>
      <c r="D1287" s="89">
        <f>IF(B1287=0,,C1287/B1287)</f>
        <v>0</v>
      </c>
    </row>
    <row r="1288" spans="1:4" ht="15.75">
      <c r="A1288" s="76" t="s">
        <v>1041</v>
      </c>
      <c r="B1288" s="40"/>
      <c r="C1288" s="40"/>
      <c r="D1288" s="89">
        <f>IF(B1288=0,,C1288/B1288)</f>
        <v>0</v>
      </c>
    </row>
    <row r="1289" spans="1:4" ht="15.75">
      <c r="A1289" s="76" t="s">
        <v>1042</v>
      </c>
      <c r="B1289" s="40"/>
      <c r="C1289" s="40"/>
      <c r="D1289" s="89"/>
    </row>
    <row r="1290" spans="1:4" ht="15.75">
      <c r="A1290" s="76" t="s">
        <v>1043</v>
      </c>
      <c r="B1290" s="40"/>
      <c r="C1290" s="40"/>
      <c r="D1290" s="89"/>
    </row>
    <row r="1291" spans="1:4" ht="15.75">
      <c r="A1291" s="76" t="s">
        <v>1044</v>
      </c>
      <c r="B1291" s="40"/>
      <c r="C1291" s="40"/>
      <c r="D1291" s="89"/>
    </row>
    <row r="1292" spans="1:4" ht="15.75">
      <c r="A1292" s="76" t="s">
        <v>1045</v>
      </c>
      <c r="B1292" s="40"/>
      <c r="C1292" s="40"/>
      <c r="D1292" s="89"/>
    </row>
    <row r="1293" spans="1:4" ht="15.75">
      <c r="A1293" s="79" t="s">
        <v>1046</v>
      </c>
      <c r="B1293" s="40"/>
      <c r="C1293" s="40">
        <v>4000</v>
      </c>
      <c r="D1293" s="89"/>
    </row>
    <row r="1294" spans="1:4" ht="15.75">
      <c r="A1294" s="79" t="s">
        <v>1047</v>
      </c>
      <c r="B1294" s="40">
        <v>6161</v>
      </c>
      <c r="C1294" s="40">
        <v>6960</v>
      </c>
      <c r="D1294" s="89">
        <f>IF(B1294=0,,C1294/B1294)</f>
        <v>1.1296867391657199</v>
      </c>
    </row>
    <row r="1295" spans="1:4" ht="15.75">
      <c r="A1295" s="76" t="s">
        <v>1048</v>
      </c>
      <c r="B1295" s="40">
        <v>6161</v>
      </c>
      <c r="C1295" s="40">
        <v>6960</v>
      </c>
      <c r="D1295" s="89">
        <f>IF(B1295=0,,C1295/B1295)</f>
        <v>1.1296867391657199</v>
      </c>
    </row>
    <row r="1296" spans="1:4" ht="15.75">
      <c r="A1296" s="76" t="s">
        <v>1049</v>
      </c>
      <c r="B1296" s="40">
        <v>6161</v>
      </c>
      <c r="C1296" s="40">
        <v>6960</v>
      </c>
      <c r="D1296" s="89">
        <f>IF(B1296=0,,C1296/B1296)</f>
        <v>1.1296867391657199</v>
      </c>
    </row>
    <row r="1297" spans="1:4" ht="15.75">
      <c r="A1297" s="76" t="s">
        <v>1050</v>
      </c>
      <c r="B1297" s="40"/>
      <c r="C1297" s="40"/>
      <c r="D1297" s="89"/>
    </row>
    <row r="1298" spans="1:4" ht="15.75">
      <c r="A1298" s="76" t="s">
        <v>1051</v>
      </c>
      <c r="B1298" s="40"/>
      <c r="C1298" s="40"/>
      <c r="D1298" s="89"/>
    </row>
    <row r="1299" spans="1:4" ht="15.75">
      <c r="A1299" s="76" t="s">
        <v>1052</v>
      </c>
      <c r="B1299" s="40"/>
      <c r="C1299" s="40"/>
      <c r="D1299" s="89"/>
    </row>
    <row r="1300" spans="1:4" ht="15.75">
      <c r="A1300" s="79" t="s">
        <v>1053</v>
      </c>
      <c r="B1300" s="40">
        <v>0</v>
      </c>
      <c r="C1300" s="40">
        <v>0</v>
      </c>
      <c r="D1300" s="89"/>
    </row>
    <row r="1301" spans="1:4" ht="15.75">
      <c r="A1301" s="76" t="s">
        <v>1054</v>
      </c>
      <c r="B1301" s="40"/>
      <c r="C1301" s="40"/>
      <c r="D1301" s="89"/>
    </row>
    <row r="1302" spans="1:4" ht="15.75">
      <c r="A1302" s="79" t="s">
        <v>1055</v>
      </c>
      <c r="B1302" s="40">
        <v>1464</v>
      </c>
      <c r="C1302" s="40">
        <v>70</v>
      </c>
      <c r="D1302" s="89">
        <f>IF(B1302=0,,C1302/B1302)</f>
        <v>4.7814207650273201E-2</v>
      </c>
    </row>
    <row r="1303" spans="1:4" ht="15.75">
      <c r="A1303" s="76" t="s">
        <v>1056</v>
      </c>
      <c r="B1303" s="40"/>
      <c r="C1303" s="40"/>
      <c r="D1303" s="89"/>
    </row>
    <row r="1304" spans="1:4" ht="15.75">
      <c r="A1304" s="76" t="s">
        <v>1057</v>
      </c>
      <c r="B1304" s="40">
        <v>1464</v>
      </c>
      <c r="C1304" s="40">
        <v>70</v>
      </c>
      <c r="D1304" s="89">
        <f t="shared" ref="D1304:D1308" si="9">IF(B1304=0,,C1304/B1304)</f>
        <v>4.7814207650273201E-2</v>
      </c>
    </row>
    <row r="1305" spans="1:4" ht="15.75">
      <c r="A1305" s="76"/>
      <c r="B1305" s="40"/>
      <c r="C1305" s="40"/>
      <c r="D1305" s="89"/>
    </row>
    <row r="1306" spans="1:4" ht="15.75">
      <c r="A1306" s="39" t="s">
        <v>1058</v>
      </c>
      <c r="B1306" s="40">
        <f>387488-483</f>
        <v>387005</v>
      </c>
      <c r="C1306" s="40">
        <v>403408</v>
      </c>
      <c r="D1306" s="89">
        <f t="shared" si="9"/>
        <v>1.04238446531699</v>
      </c>
    </row>
    <row r="1307" spans="1:4" ht="15.75">
      <c r="A1307" s="76"/>
      <c r="B1307" s="40"/>
      <c r="C1307" s="40"/>
      <c r="D1307" s="89"/>
    </row>
    <row r="1308" spans="1:4" ht="15.75">
      <c r="A1308" s="79" t="s">
        <v>1059</v>
      </c>
      <c r="B1308" s="40">
        <v>16758</v>
      </c>
      <c r="C1308" s="40">
        <v>18700</v>
      </c>
      <c r="D1308" s="89">
        <f t="shared" si="9"/>
        <v>1.1158849504714199</v>
      </c>
    </row>
    <row r="1309" spans="1:4" ht="15.75">
      <c r="A1309" s="79" t="s">
        <v>1060</v>
      </c>
      <c r="B1309" s="40"/>
      <c r="C1309" s="40"/>
      <c r="D1309" s="89"/>
    </row>
    <row r="1310" spans="1:4" ht="15.75">
      <c r="A1310" s="80" t="s">
        <v>1061</v>
      </c>
      <c r="B1310" s="40"/>
      <c r="C1310" s="40"/>
      <c r="D1310" s="89"/>
    </row>
    <row r="1311" spans="1:4" ht="15.75">
      <c r="A1311" s="80" t="s">
        <v>1062</v>
      </c>
      <c r="B1311" s="40"/>
      <c r="C1311" s="40"/>
      <c r="D1311" s="89"/>
    </row>
    <row r="1312" spans="1:4" ht="15.75">
      <c r="A1312" s="80" t="s">
        <v>1063</v>
      </c>
      <c r="B1312" s="40"/>
      <c r="C1312" s="40"/>
      <c r="D1312" s="89"/>
    </row>
    <row r="1313" spans="1:4" ht="15.75">
      <c r="A1313" s="80" t="s">
        <v>1064</v>
      </c>
      <c r="B1313" s="40">
        <v>1656</v>
      </c>
      <c r="C1313" s="40">
        <v>1600</v>
      </c>
      <c r="D1313" s="89">
        <f>IF(B1313=0,,C1313/B1313)</f>
        <v>0.96618357487922701</v>
      </c>
    </row>
    <row r="1314" spans="1:4" ht="15.75">
      <c r="A1314" s="80" t="s">
        <v>1065</v>
      </c>
      <c r="B1314" s="40"/>
      <c r="C1314" s="40"/>
      <c r="D1314" s="89"/>
    </row>
    <row r="1315" spans="1:4" ht="15.75">
      <c r="A1315" s="80" t="s">
        <v>1066</v>
      </c>
      <c r="B1315" s="40"/>
      <c r="C1315" s="40"/>
      <c r="D1315" s="89"/>
    </row>
    <row r="1316" spans="1:4" ht="15.75">
      <c r="A1316" s="80" t="s">
        <v>1067</v>
      </c>
      <c r="B1316" s="40"/>
      <c r="C1316" s="40"/>
      <c r="D1316" s="89"/>
    </row>
    <row r="1317" spans="1:4" ht="15.75">
      <c r="A1317" s="80" t="s">
        <v>1068</v>
      </c>
      <c r="B1317" s="40"/>
      <c r="C1317" s="40"/>
      <c r="D1317" s="89"/>
    </row>
    <row r="1318" spans="1:4" ht="15.75">
      <c r="A1318" s="80" t="s">
        <v>1069</v>
      </c>
      <c r="B1318" s="40"/>
      <c r="C1318" s="40"/>
      <c r="D1318" s="89"/>
    </row>
    <row r="1319" spans="1:4" ht="15.75">
      <c r="A1319" s="80" t="s">
        <v>1070</v>
      </c>
      <c r="B1319" s="40">
        <v>244</v>
      </c>
      <c r="C1319" s="40">
        <v>4</v>
      </c>
      <c r="D1319" s="89">
        <f>IF(B1319=0,,C1319/B1319)</f>
        <v>1.63934426229508E-2</v>
      </c>
    </row>
    <row r="1320" spans="1:4" ht="15.75">
      <c r="A1320" s="78"/>
      <c r="B1320" s="40"/>
      <c r="C1320" s="40"/>
      <c r="D1320" s="89"/>
    </row>
    <row r="1321" spans="1:4" ht="15.75">
      <c r="A1321" s="76"/>
      <c r="B1321" s="40"/>
      <c r="C1321" s="40"/>
      <c r="D1321" s="89"/>
    </row>
    <row r="1322" spans="1:4" ht="15.75">
      <c r="A1322" s="78" t="s">
        <v>1071</v>
      </c>
      <c r="B1322" s="40">
        <f>B1306+B1308+B1313+B1319</f>
        <v>405663</v>
      </c>
      <c r="C1322" s="40">
        <v>423712</v>
      </c>
      <c r="D1322" s="89">
        <f>IF(B1322=0,,C1322/B1322)</f>
        <v>1.04449259607112</v>
      </c>
    </row>
  </sheetData>
  <autoFilter ref="A4:D1306">
    <extLst/>
  </autoFilter>
  <mergeCells count="1">
    <mergeCell ref="A2:D2"/>
  </mergeCells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6"/>
  <sheetViews>
    <sheetView showZeros="0" topLeftCell="A1281" workbookViewId="0">
      <selection activeCell="B30" sqref="B30"/>
    </sheetView>
  </sheetViews>
  <sheetFormatPr defaultColWidth="9" defaultRowHeight="14.25"/>
  <cols>
    <col min="1" max="1" width="46.25" customWidth="1"/>
    <col min="2" max="2" width="24" style="81" customWidth="1"/>
    <col min="3" max="3" width="14.625" style="81" customWidth="1"/>
    <col min="4" max="4" width="24.5" style="198" customWidth="1"/>
  </cols>
  <sheetData>
    <row r="1" spans="1:4">
      <c r="A1" s="141" t="s">
        <v>1072</v>
      </c>
      <c r="B1" s="142"/>
      <c r="C1" s="142"/>
      <c r="D1" s="199"/>
    </row>
    <row r="2" spans="1:4" ht="27.95" customHeight="1">
      <c r="A2" s="256" t="s">
        <v>1073</v>
      </c>
      <c r="B2" s="257"/>
      <c r="C2" s="257"/>
      <c r="D2" s="258"/>
    </row>
    <row r="3" spans="1:4">
      <c r="A3" s="72"/>
      <c r="B3" s="200"/>
      <c r="C3" s="200"/>
      <c r="D3" s="201" t="s">
        <v>48</v>
      </c>
    </row>
    <row r="4" spans="1:4" ht="23.1" customHeight="1">
      <c r="A4" s="74" t="s">
        <v>49</v>
      </c>
      <c r="B4" s="202" t="s">
        <v>50</v>
      </c>
      <c r="C4" s="202" t="s">
        <v>51</v>
      </c>
      <c r="D4" s="203" t="s">
        <v>52</v>
      </c>
    </row>
    <row r="5" spans="1:4" ht="15.75">
      <c r="A5" s="79" t="s">
        <v>53</v>
      </c>
      <c r="B5" s="40">
        <v>42522</v>
      </c>
      <c r="C5" s="40">
        <v>50230</v>
      </c>
      <c r="D5" s="89">
        <f t="shared" ref="D5:D8" si="0">IF(B5=0,,C5/B5)</f>
        <v>1.18127087154885</v>
      </c>
    </row>
    <row r="6" spans="1:4" ht="15.75">
      <c r="A6" s="76" t="s">
        <v>54</v>
      </c>
      <c r="B6" s="40">
        <v>848</v>
      </c>
      <c r="C6" s="40">
        <v>886</v>
      </c>
      <c r="D6" s="89">
        <f t="shared" si="0"/>
        <v>1.0448113207547201</v>
      </c>
    </row>
    <row r="7" spans="1:4" ht="15.75">
      <c r="A7" s="76" t="s">
        <v>55</v>
      </c>
      <c r="B7" s="40">
        <v>507</v>
      </c>
      <c r="C7" s="40">
        <v>521</v>
      </c>
      <c r="D7" s="89">
        <f t="shared" si="0"/>
        <v>1.0276134122288001</v>
      </c>
    </row>
    <row r="8" spans="1:4" ht="15.75">
      <c r="A8" s="76" t="s">
        <v>56</v>
      </c>
      <c r="B8" s="40">
        <v>51</v>
      </c>
      <c r="C8" s="40">
        <v>55</v>
      </c>
      <c r="D8" s="89">
        <f t="shared" si="0"/>
        <v>1.07843137254902</v>
      </c>
    </row>
    <row r="9" spans="1:4" ht="15.75">
      <c r="A9" s="76" t="s">
        <v>57</v>
      </c>
      <c r="B9" s="40"/>
      <c r="C9" s="40"/>
      <c r="D9" s="89"/>
    </row>
    <row r="10" spans="1:4" ht="15.75">
      <c r="A10" s="76" t="s">
        <v>58</v>
      </c>
      <c r="B10" s="40">
        <v>110</v>
      </c>
      <c r="C10" s="40">
        <v>122</v>
      </c>
      <c r="D10" s="89">
        <f t="shared" ref="D10:D15" si="1">IF(B10=0,,C10/B10)</f>
        <v>1.10909090909091</v>
      </c>
    </row>
    <row r="11" spans="1:4" ht="15.75">
      <c r="A11" s="76" t="s">
        <v>59</v>
      </c>
      <c r="B11" s="40"/>
      <c r="C11" s="40"/>
      <c r="D11" s="89"/>
    </row>
    <row r="12" spans="1:4" ht="15.75">
      <c r="A12" s="76" t="s">
        <v>60</v>
      </c>
      <c r="B12" s="40">
        <v>10</v>
      </c>
      <c r="C12" s="40">
        <v>10</v>
      </c>
      <c r="D12" s="89">
        <f t="shared" si="1"/>
        <v>1</v>
      </c>
    </row>
    <row r="13" spans="1:4" ht="15.75">
      <c r="A13" s="76" t="s">
        <v>61</v>
      </c>
      <c r="B13" s="40"/>
      <c r="C13" s="40"/>
      <c r="D13" s="89"/>
    </row>
    <row r="14" spans="1:4" ht="15.75">
      <c r="A14" s="76" t="s">
        <v>62</v>
      </c>
      <c r="B14" s="40">
        <v>36</v>
      </c>
      <c r="C14" s="40">
        <v>38</v>
      </c>
      <c r="D14" s="89">
        <f t="shared" si="1"/>
        <v>1.05555555555556</v>
      </c>
    </row>
    <row r="15" spans="1:4" ht="15.75">
      <c r="A15" s="76" t="s">
        <v>63</v>
      </c>
      <c r="B15" s="40">
        <v>5</v>
      </c>
      <c r="C15" s="40">
        <v>5</v>
      </c>
      <c r="D15" s="89">
        <f t="shared" si="1"/>
        <v>1</v>
      </c>
    </row>
    <row r="16" spans="1:4" ht="15.75">
      <c r="A16" s="76" t="s">
        <v>64</v>
      </c>
      <c r="B16" s="40"/>
      <c r="C16" s="40"/>
      <c r="D16" s="89"/>
    </row>
    <row r="17" spans="1:4" ht="15.75">
      <c r="A17" s="76" t="s">
        <v>65</v>
      </c>
      <c r="B17" s="40">
        <v>129</v>
      </c>
      <c r="C17" s="40">
        <v>135</v>
      </c>
      <c r="D17" s="89">
        <f t="shared" ref="D17:D20" si="2">IF(B17=0,,C17/B17)</f>
        <v>1.0465116279069799</v>
      </c>
    </row>
    <row r="18" spans="1:4" ht="15.75">
      <c r="A18" s="76" t="s">
        <v>66</v>
      </c>
      <c r="B18" s="40">
        <v>558</v>
      </c>
      <c r="C18" s="40">
        <v>585</v>
      </c>
      <c r="D18" s="89">
        <f t="shared" si="2"/>
        <v>1.04838709677419</v>
      </c>
    </row>
    <row r="19" spans="1:4" ht="15.75">
      <c r="A19" s="76" t="s">
        <v>55</v>
      </c>
      <c r="B19" s="40">
        <v>265</v>
      </c>
      <c r="C19" s="40">
        <v>270</v>
      </c>
      <c r="D19" s="89">
        <f t="shared" si="2"/>
        <v>1.0188679245283001</v>
      </c>
    </row>
    <row r="20" spans="1:4" ht="15.75">
      <c r="A20" s="76" t="s">
        <v>56</v>
      </c>
      <c r="B20" s="40">
        <v>53</v>
      </c>
      <c r="C20" s="40">
        <v>55</v>
      </c>
      <c r="D20" s="89">
        <f t="shared" si="2"/>
        <v>1.0377358490566</v>
      </c>
    </row>
    <row r="21" spans="1:4" ht="15.75">
      <c r="A21" s="76" t="s">
        <v>57</v>
      </c>
      <c r="B21" s="40"/>
      <c r="C21" s="40"/>
      <c r="D21" s="89"/>
    </row>
    <row r="22" spans="1:4" ht="15.75">
      <c r="A22" s="76" t="s">
        <v>67</v>
      </c>
      <c r="B22" s="40">
        <v>96</v>
      </c>
      <c r="C22" s="40">
        <v>100</v>
      </c>
      <c r="D22" s="89">
        <f t="shared" ref="D22:D24" si="3">IF(B22=0,,C22/B22)</f>
        <v>1.0416666666666701</v>
      </c>
    </row>
    <row r="23" spans="1:4" ht="15.75">
      <c r="A23" s="76" t="s">
        <v>68</v>
      </c>
      <c r="B23" s="40">
        <v>12</v>
      </c>
      <c r="C23" s="40">
        <v>20</v>
      </c>
      <c r="D23" s="89">
        <f t="shared" si="3"/>
        <v>1.6666666666666701</v>
      </c>
    </row>
    <row r="24" spans="1:4" ht="15.75">
      <c r="A24" s="76" t="s">
        <v>69</v>
      </c>
      <c r="B24" s="40">
        <v>29</v>
      </c>
      <c r="C24" s="40">
        <v>30</v>
      </c>
      <c r="D24" s="89">
        <f t="shared" si="3"/>
        <v>1.0344827586206899</v>
      </c>
    </row>
    <row r="25" spans="1:4" ht="15.75">
      <c r="A25" s="76" t="s">
        <v>64</v>
      </c>
      <c r="B25" s="40"/>
      <c r="C25" s="40"/>
      <c r="D25" s="89"/>
    </row>
    <row r="26" spans="1:4" ht="15.75">
      <c r="A26" s="76" t="s">
        <v>70</v>
      </c>
      <c r="B26" s="40">
        <v>103</v>
      </c>
      <c r="C26" s="40">
        <v>110</v>
      </c>
      <c r="D26" s="89">
        <f t="shared" ref="D26:D30" si="4">IF(B26=0,,C26/B26)</f>
        <v>1.0679611650485401</v>
      </c>
    </row>
    <row r="27" spans="1:4" ht="15.75">
      <c r="A27" s="76" t="s">
        <v>71</v>
      </c>
      <c r="B27" s="40">
        <v>23299</v>
      </c>
      <c r="C27" s="40">
        <v>28398</v>
      </c>
      <c r="D27" s="89">
        <f t="shared" si="4"/>
        <v>1.2188505944461101</v>
      </c>
    </row>
    <row r="28" spans="1:4" ht="15.75">
      <c r="A28" s="76" t="s">
        <v>55</v>
      </c>
      <c r="B28" s="40">
        <v>13080</v>
      </c>
      <c r="C28" s="40">
        <v>15306</v>
      </c>
      <c r="D28" s="89">
        <f t="shared" si="4"/>
        <v>1.1701834862385301</v>
      </c>
    </row>
    <row r="29" spans="1:4" ht="15.75">
      <c r="A29" s="76" t="s">
        <v>56</v>
      </c>
      <c r="B29" s="40">
        <v>54</v>
      </c>
      <c r="C29" s="40">
        <v>106</v>
      </c>
      <c r="D29" s="89">
        <f t="shared" si="4"/>
        <v>1.9629629629629599</v>
      </c>
    </row>
    <row r="30" spans="1:4" ht="15.75">
      <c r="A30" s="76" t="s">
        <v>57</v>
      </c>
      <c r="B30" s="40">
        <v>788</v>
      </c>
      <c r="C30" s="40">
        <v>895</v>
      </c>
      <c r="D30" s="89">
        <f t="shared" si="4"/>
        <v>1.13578680203046</v>
      </c>
    </row>
    <row r="31" spans="1:4" ht="15.75">
      <c r="A31" s="76" t="s">
        <v>72</v>
      </c>
      <c r="B31" s="40"/>
      <c r="C31" s="40"/>
      <c r="D31" s="89"/>
    </row>
    <row r="32" spans="1:4" ht="15.75">
      <c r="A32" s="76" t="s">
        <v>73</v>
      </c>
      <c r="B32" s="40"/>
      <c r="C32" s="40"/>
      <c r="D32" s="89"/>
    </row>
    <row r="33" spans="1:6" ht="15.75">
      <c r="A33" s="76" t="s">
        <v>74</v>
      </c>
      <c r="B33" s="40"/>
      <c r="C33" s="40"/>
      <c r="D33" s="89"/>
    </row>
    <row r="34" spans="1:6" ht="15.75">
      <c r="A34" s="76" t="s">
        <v>75</v>
      </c>
      <c r="B34" s="40">
        <v>796</v>
      </c>
      <c r="C34" s="40">
        <v>932</v>
      </c>
      <c r="D34" s="89">
        <f t="shared" ref="D34:D40" si="5">IF(B34=0,,C34/B34)</f>
        <v>1.17085427135678</v>
      </c>
    </row>
    <row r="35" spans="1:6" ht="15.75">
      <c r="A35" s="76" t="s">
        <v>76</v>
      </c>
      <c r="B35" s="40"/>
      <c r="C35" s="40"/>
      <c r="D35" s="89"/>
    </row>
    <row r="36" spans="1:6" ht="15.75">
      <c r="A36" s="76" t="s">
        <v>64</v>
      </c>
      <c r="B36" s="40">
        <v>2942</v>
      </c>
      <c r="C36" s="40">
        <v>3454</v>
      </c>
      <c r="D36" s="89">
        <f t="shared" si="5"/>
        <v>1.1740312712440499</v>
      </c>
    </row>
    <row r="37" spans="1:6" ht="20.25">
      <c r="A37" s="76" t="s">
        <v>77</v>
      </c>
      <c r="B37" s="40">
        <v>5639</v>
      </c>
      <c r="C37" s="256">
        <v>7705</v>
      </c>
      <c r="D37" s="257">
        <f t="shared" si="5"/>
        <v>1.3663770172016314</v>
      </c>
      <c r="E37" s="257"/>
      <c r="F37" s="258"/>
    </row>
    <row r="38" spans="1:6" ht="15.75">
      <c r="A38" s="76" t="s">
        <v>78</v>
      </c>
      <c r="B38" s="40">
        <v>724</v>
      </c>
      <c r="C38" s="40">
        <v>789</v>
      </c>
      <c r="D38" s="89">
        <f t="shared" si="5"/>
        <v>1.08977900552486</v>
      </c>
    </row>
    <row r="39" spans="1:6" ht="15.75">
      <c r="A39" s="76" t="s">
        <v>55</v>
      </c>
      <c r="B39" s="40">
        <v>476</v>
      </c>
      <c r="C39" s="40">
        <v>498</v>
      </c>
      <c r="D39" s="89">
        <f t="shared" si="5"/>
        <v>1.04621848739496</v>
      </c>
    </row>
    <row r="40" spans="1:6" ht="15.75">
      <c r="A40" s="76" t="s">
        <v>56</v>
      </c>
      <c r="B40" s="40">
        <v>43</v>
      </c>
      <c r="C40" s="40">
        <v>54</v>
      </c>
      <c r="D40" s="89">
        <f t="shared" si="5"/>
        <v>1.2558139534883701</v>
      </c>
    </row>
    <row r="41" spans="1:6" ht="15.75">
      <c r="A41" s="76" t="s">
        <v>57</v>
      </c>
      <c r="B41" s="40"/>
      <c r="C41" s="40"/>
      <c r="D41" s="89"/>
    </row>
    <row r="42" spans="1:6" ht="15.75">
      <c r="A42" s="76" t="s">
        <v>79</v>
      </c>
      <c r="B42" s="40"/>
      <c r="C42" s="40"/>
      <c r="D42" s="89"/>
    </row>
    <row r="43" spans="1:6" ht="15.75">
      <c r="A43" s="76" t="s">
        <v>80</v>
      </c>
      <c r="B43" s="40"/>
      <c r="C43" s="40"/>
      <c r="D43" s="89"/>
    </row>
    <row r="44" spans="1:6" ht="15.75">
      <c r="A44" s="76" t="s">
        <v>81</v>
      </c>
      <c r="B44" s="40"/>
      <c r="C44" s="40"/>
      <c r="D44" s="89"/>
    </row>
    <row r="45" spans="1:6" ht="15.75">
      <c r="A45" s="76" t="s">
        <v>82</v>
      </c>
      <c r="B45" s="40"/>
      <c r="C45" s="40"/>
      <c r="D45" s="89"/>
    </row>
    <row r="46" spans="1:6" ht="15.75">
      <c r="A46" s="76" t="s">
        <v>83</v>
      </c>
      <c r="B46" s="40">
        <v>24</v>
      </c>
      <c r="C46" s="40">
        <v>36</v>
      </c>
      <c r="D46" s="89">
        <f t="shared" ref="D46:D52" si="6">IF(B46=0,,C46/B46)</f>
        <v>1.5</v>
      </c>
    </row>
    <row r="47" spans="1:6" ht="15.75">
      <c r="A47" s="76" t="s">
        <v>84</v>
      </c>
      <c r="B47" s="40"/>
      <c r="C47" s="40"/>
      <c r="D47" s="89"/>
    </row>
    <row r="48" spans="1:6" ht="15.75">
      <c r="A48" s="76" t="s">
        <v>64</v>
      </c>
      <c r="B48" s="40"/>
      <c r="C48" s="40"/>
      <c r="D48" s="89"/>
    </row>
    <row r="49" spans="1:4" ht="15.75">
      <c r="A49" s="76" t="s">
        <v>85</v>
      </c>
      <c r="B49" s="40">
        <v>181</v>
      </c>
      <c r="C49" s="40">
        <v>201</v>
      </c>
      <c r="D49" s="89">
        <f t="shared" si="6"/>
        <v>1.11049723756906</v>
      </c>
    </row>
    <row r="50" spans="1:4" ht="15.75">
      <c r="A50" s="76" t="s">
        <v>86</v>
      </c>
      <c r="B50" s="40">
        <v>651</v>
      </c>
      <c r="C50" s="40">
        <v>690</v>
      </c>
      <c r="D50" s="89">
        <f t="shared" si="6"/>
        <v>1.0599078341013799</v>
      </c>
    </row>
    <row r="51" spans="1:4" ht="15.75">
      <c r="A51" s="76" t="s">
        <v>55</v>
      </c>
      <c r="B51" s="40">
        <v>161</v>
      </c>
      <c r="C51" s="40">
        <v>173</v>
      </c>
      <c r="D51" s="89">
        <f t="shared" si="6"/>
        <v>1.07453416149068</v>
      </c>
    </row>
    <row r="52" spans="1:4" ht="15.75">
      <c r="A52" s="76" t="s">
        <v>56</v>
      </c>
      <c r="B52" s="40">
        <v>14</v>
      </c>
      <c r="C52" s="40">
        <v>21</v>
      </c>
      <c r="D52" s="89">
        <f t="shared" si="6"/>
        <v>1.5</v>
      </c>
    </row>
    <row r="53" spans="1:4" ht="15.75">
      <c r="A53" s="76" t="s">
        <v>57</v>
      </c>
      <c r="B53" s="40"/>
      <c r="C53" s="40"/>
      <c r="D53" s="89"/>
    </row>
    <row r="54" spans="1:4" ht="15.75">
      <c r="A54" s="76" t="s">
        <v>87</v>
      </c>
      <c r="B54" s="40"/>
      <c r="C54" s="40"/>
      <c r="D54" s="89"/>
    </row>
    <row r="55" spans="1:4" ht="15.75">
      <c r="A55" s="76" t="s">
        <v>88</v>
      </c>
      <c r="B55" s="40">
        <v>69</v>
      </c>
      <c r="C55" s="40">
        <v>72</v>
      </c>
      <c r="D55" s="89">
        <f t="shared" ref="D55:D62" si="7">IF(B55=0,,C55/B55)</f>
        <v>1.0434782608695701</v>
      </c>
    </row>
    <row r="56" spans="1:4" ht="15.75">
      <c r="A56" s="76" t="s">
        <v>89</v>
      </c>
      <c r="B56" s="40"/>
      <c r="C56" s="40"/>
      <c r="D56" s="89"/>
    </row>
    <row r="57" spans="1:4" ht="15.75">
      <c r="A57" s="76" t="s">
        <v>90</v>
      </c>
      <c r="B57" s="40">
        <v>90</v>
      </c>
      <c r="C57" s="40">
        <v>96</v>
      </c>
      <c r="D57" s="89">
        <f t="shared" si="7"/>
        <v>1.06666666666667</v>
      </c>
    </row>
    <row r="58" spans="1:4" ht="15.75">
      <c r="A58" s="76" t="s">
        <v>91</v>
      </c>
      <c r="B58" s="40"/>
      <c r="C58" s="40"/>
      <c r="D58" s="89"/>
    </row>
    <row r="59" spans="1:4" ht="15.75">
      <c r="A59" s="76" t="s">
        <v>64</v>
      </c>
      <c r="B59" s="40"/>
      <c r="C59" s="40"/>
      <c r="D59" s="89"/>
    </row>
    <row r="60" spans="1:4" ht="15.75">
      <c r="A60" s="76" t="s">
        <v>92</v>
      </c>
      <c r="B60" s="40">
        <v>317</v>
      </c>
      <c r="C60" s="40">
        <v>328</v>
      </c>
      <c r="D60" s="89">
        <f t="shared" si="7"/>
        <v>1.0347003154574099</v>
      </c>
    </row>
    <row r="61" spans="1:4" ht="15.75">
      <c r="A61" s="76" t="s">
        <v>93</v>
      </c>
      <c r="B61" s="40">
        <v>3687</v>
      </c>
      <c r="C61" s="40">
        <v>3695</v>
      </c>
      <c r="D61" s="89">
        <f t="shared" si="7"/>
        <v>1.00216978573366</v>
      </c>
    </row>
    <row r="62" spans="1:4" ht="15.75">
      <c r="A62" s="76" t="s">
        <v>55</v>
      </c>
      <c r="B62" s="40">
        <v>1678</v>
      </c>
      <c r="C62" s="40">
        <v>1596</v>
      </c>
      <c r="D62" s="89">
        <f t="shared" si="7"/>
        <v>0.95113230035756902</v>
      </c>
    </row>
    <row r="63" spans="1:4" ht="15.75">
      <c r="A63" s="76" t="s">
        <v>56</v>
      </c>
      <c r="B63" s="40"/>
      <c r="C63" s="40">
        <v>89</v>
      </c>
      <c r="D63" s="89"/>
    </row>
    <row r="64" spans="1:4" ht="15.75">
      <c r="A64" s="76" t="s">
        <v>57</v>
      </c>
      <c r="B64" s="40"/>
      <c r="C64" s="40"/>
      <c r="D64" s="89"/>
    </row>
    <row r="65" spans="1:4" ht="15.75">
      <c r="A65" s="76" t="s">
        <v>94</v>
      </c>
      <c r="B65" s="40">
        <v>27</v>
      </c>
      <c r="C65" s="40"/>
      <c r="D65" s="89"/>
    </row>
    <row r="66" spans="1:4" ht="15.75">
      <c r="A66" s="76" t="s">
        <v>95</v>
      </c>
      <c r="B66" s="40">
        <v>20</v>
      </c>
      <c r="C66" s="40">
        <v>34</v>
      </c>
      <c r="D66" s="89">
        <f t="shared" ref="D66:D72" si="8">IF(B66=0,,C66/B66)</f>
        <v>1.7</v>
      </c>
    </row>
    <row r="67" spans="1:4" ht="15.75">
      <c r="A67" s="76" t="s">
        <v>96</v>
      </c>
      <c r="B67" s="40">
        <v>70</v>
      </c>
      <c r="C67" s="40">
        <v>23</v>
      </c>
      <c r="D67" s="89">
        <f t="shared" si="8"/>
        <v>0.32857142857142901</v>
      </c>
    </row>
    <row r="68" spans="1:4" ht="15.75">
      <c r="A68" s="76" t="s">
        <v>97</v>
      </c>
      <c r="B68" s="40"/>
      <c r="C68" s="40">
        <v>81</v>
      </c>
      <c r="D68" s="89"/>
    </row>
    <row r="69" spans="1:4" ht="15.75">
      <c r="A69" s="76" t="s">
        <v>98</v>
      </c>
      <c r="B69" s="40"/>
      <c r="C69" s="40"/>
      <c r="D69" s="89"/>
    </row>
    <row r="70" spans="1:4" ht="15.75">
      <c r="A70" s="76" t="s">
        <v>64</v>
      </c>
      <c r="B70" s="40"/>
      <c r="C70" s="40"/>
      <c r="D70" s="89"/>
    </row>
    <row r="71" spans="1:4" ht="15.75">
      <c r="A71" s="76" t="s">
        <v>99</v>
      </c>
      <c r="B71" s="40">
        <v>1892</v>
      </c>
      <c r="C71" s="40">
        <v>1872</v>
      </c>
      <c r="D71" s="89">
        <f t="shared" si="8"/>
        <v>0.98942917547568698</v>
      </c>
    </row>
    <row r="72" spans="1:4" ht="15.75">
      <c r="A72" s="76" t="s">
        <v>100</v>
      </c>
      <c r="B72" s="40">
        <v>2245</v>
      </c>
      <c r="C72" s="40">
        <v>2372</v>
      </c>
      <c r="D72" s="89">
        <f t="shared" si="8"/>
        <v>1.056570155902</v>
      </c>
    </row>
    <row r="73" spans="1:4" ht="15.75">
      <c r="A73" s="76" t="s">
        <v>55</v>
      </c>
      <c r="B73" s="40"/>
      <c r="C73" s="40">
        <v>121</v>
      </c>
      <c r="D73" s="89"/>
    </row>
    <row r="74" spans="1:4" ht="15.75">
      <c r="A74" s="76" t="s">
        <v>56</v>
      </c>
      <c r="B74" s="40"/>
      <c r="C74" s="40"/>
      <c r="D74" s="89"/>
    </row>
    <row r="75" spans="1:4" ht="15.75">
      <c r="A75" s="76" t="s">
        <v>57</v>
      </c>
      <c r="B75" s="40"/>
      <c r="C75" s="40"/>
      <c r="D75" s="89"/>
    </row>
    <row r="76" spans="1:4" ht="15.75">
      <c r="A76" s="76" t="s">
        <v>101</v>
      </c>
      <c r="B76" s="40"/>
      <c r="C76" s="40"/>
      <c r="D76" s="89"/>
    </row>
    <row r="77" spans="1:4" ht="15.75">
      <c r="A77" s="76" t="s">
        <v>102</v>
      </c>
      <c r="B77" s="40"/>
      <c r="C77" s="40"/>
      <c r="D77" s="89"/>
    </row>
    <row r="78" spans="1:4" ht="15.75">
      <c r="A78" s="76" t="s">
        <v>103</v>
      </c>
      <c r="B78" s="40"/>
      <c r="C78" s="40"/>
      <c r="D78" s="89"/>
    </row>
    <row r="79" spans="1:4" ht="15.75">
      <c r="A79" s="76" t="s">
        <v>104</v>
      </c>
      <c r="B79" s="40"/>
      <c r="C79" s="40"/>
      <c r="D79" s="89"/>
    </row>
    <row r="80" spans="1:4" ht="15.75">
      <c r="A80" s="76" t="s">
        <v>105</v>
      </c>
      <c r="B80" s="40"/>
      <c r="C80" s="40"/>
      <c r="D80" s="89"/>
    </row>
    <row r="81" spans="1:4" ht="15.75">
      <c r="A81" s="76" t="s">
        <v>97</v>
      </c>
      <c r="B81" s="40"/>
      <c r="C81" s="40"/>
      <c r="D81" s="89"/>
    </row>
    <row r="82" spans="1:4" ht="15.75">
      <c r="A82" s="76" t="s">
        <v>64</v>
      </c>
      <c r="B82" s="40">
        <v>1811</v>
      </c>
      <c r="C82" s="40"/>
      <c r="D82" s="89"/>
    </row>
    <row r="83" spans="1:4" ht="15.75">
      <c r="A83" s="76" t="s">
        <v>106</v>
      </c>
      <c r="B83" s="40">
        <v>434</v>
      </c>
      <c r="C83" s="40">
        <v>2251</v>
      </c>
      <c r="D83" s="89">
        <f t="shared" ref="D83:D85" si="9">IF(B83=0,,C83/B83)</f>
        <v>5.18663594470046</v>
      </c>
    </row>
    <row r="84" spans="1:4" ht="15.75">
      <c r="A84" s="76" t="s">
        <v>107</v>
      </c>
      <c r="B84" s="40">
        <v>214</v>
      </c>
      <c r="C84" s="40">
        <v>468</v>
      </c>
      <c r="D84" s="89">
        <f t="shared" si="9"/>
        <v>2.18691588785047</v>
      </c>
    </row>
    <row r="85" spans="1:4" ht="15.75">
      <c r="A85" s="76" t="s">
        <v>55</v>
      </c>
      <c r="B85" s="40">
        <v>34</v>
      </c>
      <c r="C85" s="40">
        <v>232</v>
      </c>
      <c r="D85" s="89">
        <f t="shared" si="9"/>
        <v>6.8235294117647101</v>
      </c>
    </row>
    <row r="86" spans="1:4" ht="15.75">
      <c r="A86" s="76" t="s">
        <v>56</v>
      </c>
      <c r="B86" s="40"/>
      <c r="C86" s="40">
        <v>6</v>
      </c>
      <c r="D86" s="89"/>
    </row>
    <row r="87" spans="1:4" ht="15.75">
      <c r="A87" s="76" t="s">
        <v>57</v>
      </c>
      <c r="B87" s="40">
        <v>180</v>
      </c>
      <c r="C87" s="40">
        <v>230</v>
      </c>
      <c r="D87" s="89"/>
    </row>
    <row r="88" spans="1:4" ht="15.75">
      <c r="A88" s="76" t="s">
        <v>108</v>
      </c>
      <c r="B88" s="40"/>
      <c r="C88" s="40"/>
      <c r="D88" s="89"/>
    </row>
    <row r="89" spans="1:4" ht="15.75">
      <c r="A89" s="76" t="s">
        <v>109</v>
      </c>
      <c r="B89" s="40"/>
      <c r="C89" s="40"/>
      <c r="D89" s="89"/>
    </row>
    <row r="90" spans="1:4" ht="15.75">
      <c r="A90" s="76" t="s">
        <v>97</v>
      </c>
      <c r="B90" s="40"/>
      <c r="C90" s="40"/>
      <c r="D90" s="89"/>
    </row>
    <row r="91" spans="1:4" ht="15.75">
      <c r="A91" s="76" t="s">
        <v>64</v>
      </c>
      <c r="B91" s="40"/>
      <c r="C91" s="40"/>
      <c r="D91" s="89"/>
    </row>
    <row r="92" spans="1:4" ht="15.75">
      <c r="A92" s="76" t="s">
        <v>110</v>
      </c>
      <c r="B92" s="40"/>
      <c r="C92" s="40"/>
      <c r="D92" s="89"/>
    </row>
    <row r="93" spans="1:4" ht="15.75">
      <c r="A93" s="76" t="s">
        <v>111</v>
      </c>
      <c r="B93" s="40">
        <v>0</v>
      </c>
      <c r="C93" s="40">
        <v>0</v>
      </c>
      <c r="D93" s="89"/>
    </row>
    <row r="94" spans="1:4" ht="15.75">
      <c r="A94" s="76" t="s">
        <v>55</v>
      </c>
      <c r="B94" s="40"/>
      <c r="C94" s="40"/>
      <c r="D94" s="89"/>
    </row>
    <row r="95" spans="1:4" ht="15.75">
      <c r="A95" s="76" t="s">
        <v>56</v>
      </c>
      <c r="B95" s="40"/>
      <c r="C95" s="40"/>
      <c r="D95" s="89"/>
    </row>
    <row r="96" spans="1:4" ht="15.75">
      <c r="A96" s="76" t="s">
        <v>57</v>
      </c>
      <c r="B96" s="40"/>
      <c r="C96" s="40"/>
      <c r="D96" s="89"/>
    </row>
    <row r="97" spans="1:4" ht="15.75">
      <c r="A97" s="76" t="s">
        <v>112</v>
      </c>
      <c r="B97" s="40"/>
      <c r="C97" s="40"/>
      <c r="D97" s="89"/>
    </row>
    <row r="98" spans="1:4" ht="15.75">
      <c r="A98" s="76" t="s">
        <v>113</v>
      </c>
      <c r="B98" s="40"/>
      <c r="C98" s="40"/>
      <c r="D98" s="89"/>
    </row>
    <row r="99" spans="1:4" ht="15.75">
      <c r="A99" s="76" t="s">
        <v>97</v>
      </c>
      <c r="B99" s="40"/>
      <c r="C99" s="40"/>
      <c r="D99" s="89"/>
    </row>
    <row r="100" spans="1:4" ht="15.75">
      <c r="A100" s="76" t="s">
        <v>114</v>
      </c>
      <c r="B100" s="40"/>
      <c r="C100" s="40"/>
      <c r="D100" s="89"/>
    </row>
    <row r="101" spans="1:4" ht="15.75">
      <c r="A101" s="76" t="s">
        <v>115</v>
      </c>
      <c r="B101" s="40"/>
      <c r="C101" s="40"/>
      <c r="D101" s="89"/>
    </row>
    <row r="102" spans="1:4" ht="15.75">
      <c r="A102" s="76" t="s">
        <v>116</v>
      </c>
      <c r="B102" s="40"/>
      <c r="C102" s="40"/>
      <c r="D102" s="89"/>
    </row>
    <row r="103" spans="1:4" ht="15.75">
      <c r="A103" s="76" t="s">
        <v>117</v>
      </c>
      <c r="B103" s="40"/>
      <c r="C103" s="40"/>
      <c r="D103" s="89"/>
    </row>
    <row r="104" spans="1:4" ht="15.75">
      <c r="A104" s="76" t="s">
        <v>64</v>
      </c>
      <c r="B104" s="40"/>
      <c r="C104" s="40"/>
      <c r="D104" s="89"/>
    </row>
    <row r="105" spans="1:4" ht="15.75">
      <c r="A105" s="76" t="s">
        <v>118</v>
      </c>
      <c r="B105" s="40"/>
      <c r="C105" s="40"/>
      <c r="D105" s="89"/>
    </row>
    <row r="106" spans="1:4" ht="15.75">
      <c r="A106" s="76" t="s">
        <v>119</v>
      </c>
      <c r="B106" s="40">
        <v>203</v>
      </c>
      <c r="C106" s="40">
        <v>182</v>
      </c>
      <c r="D106" s="89">
        <f t="shared" ref="D106:D108" si="10">IF(B106=0,,C106/B106)</f>
        <v>0.89655172413793105</v>
      </c>
    </row>
    <row r="107" spans="1:4" ht="15.75">
      <c r="A107" s="76" t="s">
        <v>55</v>
      </c>
      <c r="B107" s="40">
        <v>104</v>
      </c>
      <c r="C107" s="40">
        <v>96</v>
      </c>
      <c r="D107" s="89">
        <f t="shared" si="10"/>
        <v>0.92307692307692302</v>
      </c>
    </row>
    <row r="108" spans="1:4" ht="15.75">
      <c r="A108" s="76" t="s">
        <v>56</v>
      </c>
      <c r="B108" s="40">
        <v>17</v>
      </c>
      <c r="C108" s="40">
        <v>15</v>
      </c>
      <c r="D108" s="89">
        <f t="shared" si="10"/>
        <v>0.88235294117647101</v>
      </c>
    </row>
    <row r="109" spans="1:4" ht="15.75">
      <c r="A109" s="76" t="s">
        <v>57</v>
      </c>
      <c r="B109" s="40"/>
      <c r="C109" s="40"/>
      <c r="D109" s="89"/>
    </row>
    <row r="110" spans="1:4" ht="15.75">
      <c r="A110" s="76" t="s">
        <v>120</v>
      </c>
      <c r="B110" s="40"/>
      <c r="C110" s="40"/>
      <c r="D110" s="89"/>
    </row>
    <row r="111" spans="1:4" ht="15.75">
      <c r="A111" s="76" t="s">
        <v>121</v>
      </c>
      <c r="B111" s="40"/>
      <c r="C111" s="40"/>
      <c r="D111" s="89"/>
    </row>
    <row r="112" spans="1:4" ht="15.75">
      <c r="A112" s="76" t="s">
        <v>122</v>
      </c>
      <c r="B112" s="40"/>
      <c r="C112" s="40"/>
      <c r="D112" s="89"/>
    </row>
    <row r="113" spans="1:4" ht="15.75">
      <c r="A113" s="76" t="s">
        <v>123</v>
      </c>
      <c r="B113" s="40"/>
      <c r="C113" s="40"/>
      <c r="D113" s="89"/>
    </row>
    <row r="114" spans="1:4" ht="15.75">
      <c r="A114" s="76" t="s">
        <v>64</v>
      </c>
      <c r="B114" s="40"/>
      <c r="C114" s="40"/>
      <c r="D114" s="89"/>
    </row>
    <row r="115" spans="1:4" ht="15.75">
      <c r="A115" s="76" t="s">
        <v>124</v>
      </c>
      <c r="B115" s="40">
        <v>82</v>
      </c>
      <c r="C115" s="40">
        <v>71</v>
      </c>
      <c r="D115" s="89">
        <f t="shared" ref="D115:D117" si="11">IF(B115=0,,C115/B115)</f>
        <v>0.86585365853658502</v>
      </c>
    </row>
    <row r="116" spans="1:4" ht="15.75">
      <c r="A116" s="76" t="s">
        <v>125</v>
      </c>
      <c r="B116" s="40">
        <v>1738</v>
      </c>
      <c r="C116" s="40">
        <v>1980</v>
      </c>
      <c r="D116" s="89">
        <f t="shared" si="11"/>
        <v>1.13924050632911</v>
      </c>
    </row>
    <row r="117" spans="1:4" ht="15.75">
      <c r="A117" s="76" t="s">
        <v>55</v>
      </c>
      <c r="B117" s="40">
        <v>645</v>
      </c>
      <c r="C117" s="40">
        <v>721</v>
      </c>
      <c r="D117" s="89">
        <f t="shared" si="11"/>
        <v>1.1178294573643399</v>
      </c>
    </row>
    <row r="118" spans="1:4" ht="15.75">
      <c r="A118" s="76" t="s">
        <v>56</v>
      </c>
      <c r="B118" s="40"/>
      <c r="C118" s="40"/>
      <c r="D118" s="89"/>
    </row>
    <row r="119" spans="1:4" ht="15.75">
      <c r="A119" s="76" t="s">
        <v>57</v>
      </c>
      <c r="B119" s="40"/>
      <c r="C119" s="40"/>
      <c r="D119" s="89"/>
    </row>
    <row r="120" spans="1:4" ht="15.75">
      <c r="A120" s="76" t="s">
        <v>126</v>
      </c>
      <c r="B120" s="40">
        <v>400</v>
      </c>
      <c r="C120" s="40">
        <v>461</v>
      </c>
      <c r="D120" s="89">
        <f t="shared" ref="D120:D127" si="12">IF(B120=0,,C120/B120)</f>
        <v>1.1525000000000001</v>
      </c>
    </row>
    <row r="121" spans="1:4" ht="15.75">
      <c r="A121" s="76" t="s">
        <v>127</v>
      </c>
      <c r="B121" s="40">
        <v>150</v>
      </c>
      <c r="C121" s="40">
        <v>198</v>
      </c>
      <c r="D121" s="89">
        <f t="shared" si="12"/>
        <v>1.32</v>
      </c>
    </row>
    <row r="122" spans="1:4" ht="15.75">
      <c r="A122" s="76" t="s">
        <v>128</v>
      </c>
      <c r="B122" s="40"/>
      <c r="C122" s="40"/>
      <c r="D122" s="89"/>
    </row>
    <row r="123" spans="1:4" ht="15.75">
      <c r="A123" s="76" t="s">
        <v>64</v>
      </c>
      <c r="B123" s="40"/>
      <c r="C123" s="40"/>
      <c r="D123" s="89"/>
    </row>
    <row r="124" spans="1:4" ht="15.75">
      <c r="A124" s="76" t="s">
        <v>129</v>
      </c>
      <c r="B124" s="40">
        <v>543</v>
      </c>
      <c r="C124" s="40">
        <v>600</v>
      </c>
      <c r="D124" s="89">
        <f t="shared" si="12"/>
        <v>1.10497237569061</v>
      </c>
    </row>
    <row r="125" spans="1:4" ht="15.75">
      <c r="A125" s="76" t="s">
        <v>130</v>
      </c>
      <c r="B125" s="40">
        <v>1289</v>
      </c>
      <c r="C125" s="40">
        <v>1351</v>
      </c>
      <c r="D125" s="89">
        <f t="shared" si="12"/>
        <v>1.0480993017843301</v>
      </c>
    </row>
    <row r="126" spans="1:4" ht="15.75">
      <c r="A126" s="76" t="s">
        <v>55</v>
      </c>
      <c r="B126" s="40">
        <v>371</v>
      </c>
      <c r="C126" s="40">
        <v>389</v>
      </c>
      <c r="D126" s="89">
        <f t="shared" si="12"/>
        <v>1.0485175202156301</v>
      </c>
    </row>
    <row r="127" spans="1:4" ht="15.75">
      <c r="A127" s="76" t="s">
        <v>56</v>
      </c>
      <c r="B127" s="40">
        <v>36</v>
      </c>
      <c r="C127" s="40">
        <v>56</v>
      </c>
      <c r="D127" s="89">
        <f t="shared" si="12"/>
        <v>1.55555555555556</v>
      </c>
    </row>
    <row r="128" spans="1:4" ht="15.75">
      <c r="A128" s="76" t="s">
        <v>57</v>
      </c>
      <c r="B128" s="40"/>
      <c r="C128" s="40"/>
      <c r="D128" s="89"/>
    </row>
    <row r="129" spans="1:4" ht="15.75">
      <c r="A129" s="76" t="s">
        <v>131</v>
      </c>
      <c r="B129" s="40"/>
      <c r="C129" s="40"/>
      <c r="D129" s="89"/>
    </row>
    <row r="130" spans="1:4" ht="15.75">
      <c r="A130" s="76" t="s">
        <v>132</v>
      </c>
      <c r="B130" s="40"/>
      <c r="C130" s="40"/>
      <c r="D130" s="89"/>
    </row>
    <row r="131" spans="1:4" ht="15.75">
      <c r="A131" s="76" t="s">
        <v>133</v>
      </c>
      <c r="B131" s="40"/>
      <c r="C131" s="40"/>
      <c r="D131" s="89"/>
    </row>
    <row r="132" spans="1:4" ht="15.75">
      <c r="A132" s="76" t="s">
        <v>134</v>
      </c>
      <c r="B132" s="40"/>
      <c r="C132" s="40"/>
      <c r="D132" s="89"/>
    </row>
    <row r="133" spans="1:4" ht="15.75">
      <c r="A133" s="76" t="s">
        <v>135</v>
      </c>
      <c r="B133" s="40">
        <v>145</v>
      </c>
      <c r="C133" s="40">
        <v>163</v>
      </c>
      <c r="D133" s="89">
        <f t="shared" ref="D133:D136" si="13">IF(B133=0,,C133/B133)</f>
        <v>1.1241379310344799</v>
      </c>
    </row>
    <row r="134" spans="1:4" ht="15.75">
      <c r="A134" s="76" t="s">
        <v>64</v>
      </c>
      <c r="B134" s="40"/>
      <c r="C134" s="40"/>
      <c r="D134" s="89"/>
    </row>
    <row r="135" spans="1:4" ht="15.75">
      <c r="A135" s="76" t="s">
        <v>136</v>
      </c>
      <c r="B135" s="40">
        <v>737</v>
      </c>
      <c r="C135" s="40">
        <v>743</v>
      </c>
      <c r="D135" s="89">
        <f t="shared" si="13"/>
        <v>1.0081411126187201</v>
      </c>
    </row>
    <row r="136" spans="1:4" ht="15.75">
      <c r="A136" s="76" t="s">
        <v>137</v>
      </c>
      <c r="B136" s="40">
        <v>29</v>
      </c>
      <c r="C136" s="40">
        <v>35</v>
      </c>
      <c r="D136" s="89">
        <f t="shared" si="13"/>
        <v>1.2068965517241399</v>
      </c>
    </row>
    <row r="137" spans="1:4" ht="15.75">
      <c r="A137" s="76" t="s">
        <v>55</v>
      </c>
      <c r="B137" s="40"/>
      <c r="C137" s="40"/>
      <c r="D137" s="89"/>
    </row>
    <row r="138" spans="1:4" ht="15.75">
      <c r="A138" s="76" t="s">
        <v>56</v>
      </c>
      <c r="B138" s="40"/>
      <c r="C138" s="40"/>
      <c r="D138" s="89"/>
    </row>
    <row r="139" spans="1:4" ht="15.75">
      <c r="A139" s="76" t="s">
        <v>57</v>
      </c>
      <c r="B139" s="40"/>
      <c r="C139" s="40"/>
      <c r="D139" s="89"/>
    </row>
    <row r="140" spans="1:4" ht="15.75">
      <c r="A140" s="76" t="s">
        <v>138</v>
      </c>
      <c r="B140" s="40"/>
      <c r="C140" s="40"/>
      <c r="D140" s="89"/>
    </row>
    <row r="141" spans="1:4" ht="15.75">
      <c r="A141" s="76" t="s">
        <v>139</v>
      </c>
      <c r="B141" s="40">
        <v>8</v>
      </c>
      <c r="C141" s="40">
        <v>10</v>
      </c>
      <c r="D141" s="89">
        <f>IF(B141=0,,C141/B141)</f>
        <v>1.25</v>
      </c>
    </row>
    <row r="142" spans="1:4" ht="15.75">
      <c r="A142" s="76" t="s">
        <v>140</v>
      </c>
      <c r="B142" s="40"/>
      <c r="C142" s="40"/>
      <c r="D142" s="89"/>
    </row>
    <row r="143" spans="1:4" ht="15.75">
      <c r="A143" s="76" t="s">
        <v>141</v>
      </c>
      <c r="B143" s="40"/>
      <c r="C143" s="40"/>
      <c r="D143" s="89"/>
    </row>
    <row r="144" spans="1:4" ht="15.75">
      <c r="A144" s="76" t="s">
        <v>142</v>
      </c>
      <c r="B144" s="40"/>
      <c r="C144" s="40"/>
      <c r="D144" s="89"/>
    </row>
    <row r="145" spans="1:4" ht="15.75">
      <c r="A145" s="76" t="s">
        <v>143</v>
      </c>
      <c r="B145" s="40"/>
      <c r="C145" s="40"/>
      <c r="D145" s="89"/>
    </row>
    <row r="146" spans="1:4" ht="15.75">
      <c r="A146" s="76" t="s">
        <v>144</v>
      </c>
      <c r="B146" s="40"/>
      <c r="C146" s="40"/>
      <c r="D146" s="89"/>
    </row>
    <row r="147" spans="1:4" ht="15.75">
      <c r="A147" s="76" t="s">
        <v>145</v>
      </c>
      <c r="B147" s="40"/>
      <c r="C147" s="40"/>
      <c r="D147" s="89"/>
    </row>
    <row r="148" spans="1:4" ht="15.75">
      <c r="A148" s="76" t="s">
        <v>64</v>
      </c>
      <c r="B148" s="40"/>
      <c r="C148" s="40"/>
      <c r="D148" s="89"/>
    </row>
    <row r="149" spans="1:4" ht="15.75">
      <c r="A149" s="76" t="s">
        <v>146</v>
      </c>
      <c r="B149" s="40">
        <v>21</v>
      </c>
      <c r="C149" s="40">
        <v>25</v>
      </c>
      <c r="D149" s="89">
        <f t="shared" ref="D149:D154" si="14">IF(B149=0,,C149/B149)</f>
        <v>1.19047619047619</v>
      </c>
    </row>
    <row r="150" spans="1:4" ht="15.75">
      <c r="A150" s="76" t="s">
        <v>147</v>
      </c>
      <c r="B150" s="40">
        <v>84</v>
      </c>
      <c r="C150" s="40">
        <v>90</v>
      </c>
      <c r="D150" s="89">
        <f t="shared" si="14"/>
        <v>1.0714285714285701</v>
      </c>
    </row>
    <row r="151" spans="1:4" ht="15.75">
      <c r="A151" s="76" t="s">
        <v>55</v>
      </c>
      <c r="B151" s="40"/>
      <c r="C151" s="40"/>
      <c r="D151" s="89"/>
    </row>
    <row r="152" spans="1:4" ht="15.75">
      <c r="A152" s="76" t="s">
        <v>56</v>
      </c>
      <c r="B152" s="40"/>
      <c r="C152" s="40"/>
      <c r="D152" s="89"/>
    </row>
    <row r="153" spans="1:4" ht="15.75">
      <c r="A153" s="76" t="s">
        <v>57</v>
      </c>
      <c r="B153" s="40"/>
      <c r="C153" s="40"/>
      <c r="D153" s="89"/>
    </row>
    <row r="154" spans="1:4" ht="15.75">
      <c r="A154" s="76" t="s">
        <v>148</v>
      </c>
      <c r="B154" s="40">
        <v>84</v>
      </c>
      <c r="C154" s="40">
        <v>90</v>
      </c>
      <c r="D154" s="89">
        <f t="shared" si="14"/>
        <v>1.0714285714285701</v>
      </c>
    </row>
    <row r="155" spans="1:4" ht="15.75">
      <c r="A155" s="76" t="s">
        <v>64</v>
      </c>
      <c r="B155" s="40"/>
      <c r="C155" s="40"/>
      <c r="D155" s="89"/>
    </row>
    <row r="156" spans="1:4" ht="15.75">
      <c r="A156" s="76" t="s">
        <v>149</v>
      </c>
      <c r="B156" s="40"/>
      <c r="C156" s="40"/>
      <c r="D156" s="89"/>
    </row>
    <row r="157" spans="1:4" ht="15.75">
      <c r="A157" s="76" t="s">
        <v>150</v>
      </c>
      <c r="B157" s="40">
        <v>6</v>
      </c>
      <c r="C157" s="40">
        <v>8</v>
      </c>
      <c r="D157" s="89">
        <f>IF(B157=0,,C157/B157)</f>
        <v>1.3333333333333299</v>
      </c>
    </row>
    <row r="158" spans="1:4" ht="15.75">
      <c r="A158" s="76" t="s">
        <v>55</v>
      </c>
      <c r="B158" s="40"/>
      <c r="C158" s="40"/>
      <c r="D158" s="89"/>
    </row>
    <row r="159" spans="1:4" ht="15.75">
      <c r="A159" s="76" t="s">
        <v>56</v>
      </c>
      <c r="B159" s="40"/>
      <c r="C159" s="40"/>
      <c r="D159" s="89"/>
    </row>
    <row r="160" spans="1:4" ht="15.75">
      <c r="A160" s="76" t="s">
        <v>57</v>
      </c>
      <c r="B160" s="40"/>
      <c r="C160" s="40"/>
      <c r="D160" s="89"/>
    </row>
    <row r="161" spans="1:4" ht="15.75">
      <c r="A161" s="76" t="s">
        <v>151</v>
      </c>
      <c r="B161" s="40"/>
      <c r="C161" s="40"/>
      <c r="D161" s="89"/>
    </row>
    <row r="162" spans="1:4" ht="15.75">
      <c r="A162" s="76" t="s">
        <v>152</v>
      </c>
      <c r="B162" s="40">
        <v>6</v>
      </c>
      <c r="C162" s="40">
        <v>8</v>
      </c>
      <c r="D162" s="89">
        <f t="shared" ref="D162:D166" si="15">IF(B162=0,,C162/B162)</f>
        <v>1.3333333333333299</v>
      </c>
    </row>
    <row r="163" spans="1:4" ht="15.75">
      <c r="A163" s="76" t="s">
        <v>64</v>
      </c>
      <c r="B163" s="40"/>
      <c r="C163" s="40"/>
      <c r="D163" s="89"/>
    </row>
    <row r="164" spans="1:4" ht="15.75">
      <c r="A164" s="76" t="s">
        <v>153</v>
      </c>
      <c r="B164" s="40"/>
      <c r="C164" s="40"/>
      <c r="D164" s="89"/>
    </row>
    <row r="165" spans="1:4" ht="15.75">
      <c r="A165" s="76" t="s">
        <v>154</v>
      </c>
      <c r="B165" s="40">
        <v>151</v>
      </c>
      <c r="C165" s="40">
        <v>158</v>
      </c>
      <c r="D165" s="89">
        <f t="shared" si="15"/>
        <v>1.04635761589404</v>
      </c>
    </row>
    <row r="166" spans="1:4" ht="15.75">
      <c r="A166" s="76" t="s">
        <v>55</v>
      </c>
      <c r="B166" s="40">
        <v>87</v>
      </c>
      <c r="C166" s="40">
        <v>92</v>
      </c>
      <c r="D166" s="89">
        <f t="shared" si="15"/>
        <v>1.0574712643678199</v>
      </c>
    </row>
    <row r="167" spans="1:4" ht="15.75">
      <c r="A167" s="76" t="s">
        <v>56</v>
      </c>
      <c r="B167" s="40"/>
      <c r="C167" s="40"/>
      <c r="D167" s="89"/>
    </row>
    <row r="168" spans="1:4" ht="15.75">
      <c r="A168" s="76" t="s">
        <v>57</v>
      </c>
      <c r="B168" s="40"/>
      <c r="C168" s="40"/>
      <c r="D168" s="89"/>
    </row>
    <row r="169" spans="1:4" ht="15.75">
      <c r="A169" s="76" t="s">
        <v>155</v>
      </c>
      <c r="B169" s="40">
        <v>31</v>
      </c>
      <c r="C169" s="40">
        <v>32</v>
      </c>
      <c r="D169" s="89">
        <f t="shared" ref="D169:D173" si="16">IF(B169=0,,C169/B169)</f>
        <v>1.0322580645161299</v>
      </c>
    </row>
    <row r="170" spans="1:4" ht="15.75">
      <c r="A170" s="76" t="s">
        <v>156</v>
      </c>
      <c r="B170" s="40">
        <v>33</v>
      </c>
      <c r="C170" s="40">
        <v>34</v>
      </c>
      <c r="D170" s="89">
        <f t="shared" si="16"/>
        <v>1.0303030303030301</v>
      </c>
    </row>
    <row r="171" spans="1:4" ht="15.75">
      <c r="A171" s="76" t="s">
        <v>157</v>
      </c>
      <c r="B171" s="40">
        <v>89</v>
      </c>
      <c r="C171" s="40">
        <v>85</v>
      </c>
      <c r="D171" s="89">
        <f t="shared" si="16"/>
        <v>0.95505617977528101</v>
      </c>
    </row>
    <row r="172" spans="1:4" ht="15.75">
      <c r="A172" s="76" t="s">
        <v>55</v>
      </c>
      <c r="B172" s="40">
        <v>54</v>
      </c>
      <c r="C172" s="40">
        <v>51</v>
      </c>
      <c r="D172" s="89">
        <f t="shared" si="16"/>
        <v>0.94444444444444398</v>
      </c>
    </row>
    <row r="173" spans="1:4" ht="15.75">
      <c r="A173" s="76" t="s">
        <v>56</v>
      </c>
      <c r="B173" s="40">
        <v>7</v>
      </c>
      <c r="C173" s="40">
        <v>8</v>
      </c>
      <c r="D173" s="89">
        <f t="shared" si="16"/>
        <v>1.1428571428571399</v>
      </c>
    </row>
    <row r="174" spans="1:4" ht="15.75">
      <c r="A174" s="76" t="s">
        <v>57</v>
      </c>
      <c r="B174" s="40"/>
      <c r="C174" s="40"/>
      <c r="D174" s="89"/>
    </row>
    <row r="175" spans="1:4" ht="15.75">
      <c r="A175" s="76" t="s">
        <v>69</v>
      </c>
      <c r="B175" s="40"/>
      <c r="C175" s="40"/>
      <c r="D175" s="89"/>
    </row>
    <row r="176" spans="1:4" ht="15.75">
      <c r="A176" s="76" t="s">
        <v>64</v>
      </c>
      <c r="B176" s="40"/>
      <c r="C176" s="40"/>
      <c r="D176" s="89"/>
    </row>
    <row r="177" spans="1:4" ht="15.75">
      <c r="A177" s="76" t="s">
        <v>158</v>
      </c>
      <c r="B177" s="40">
        <v>28</v>
      </c>
      <c r="C177" s="40">
        <v>26</v>
      </c>
      <c r="D177" s="89">
        <f t="shared" ref="D177:D179" si="17">IF(B177=0,,C177/B177)</f>
        <v>0.92857142857142905</v>
      </c>
    </row>
    <row r="178" spans="1:4" ht="15.75">
      <c r="A178" s="76" t="s">
        <v>159</v>
      </c>
      <c r="B178" s="40">
        <v>332</v>
      </c>
      <c r="C178" s="40">
        <v>330</v>
      </c>
      <c r="D178" s="89">
        <f t="shared" si="17"/>
        <v>0.99397590361445798</v>
      </c>
    </row>
    <row r="179" spans="1:4" ht="15.75">
      <c r="A179" s="76" t="s">
        <v>55</v>
      </c>
      <c r="B179" s="40">
        <v>173</v>
      </c>
      <c r="C179" s="40">
        <v>172</v>
      </c>
      <c r="D179" s="89">
        <f t="shared" si="17"/>
        <v>0.99421965317919103</v>
      </c>
    </row>
    <row r="180" spans="1:4" ht="15.75">
      <c r="A180" s="76" t="s">
        <v>56</v>
      </c>
      <c r="B180" s="40"/>
      <c r="C180" s="40"/>
      <c r="D180" s="89"/>
    </row>
    <row r="181" spans="1:4" ht="15.75">
      <c r="A181" s="76" t="s">
        <v>57</v>
      </c>
      <c r="B181" s="40"/>
      <c r="C181" s="40"/>
      <c r="D181" s="89"/>
    </row>
    <row r="182" spans="1:4" ht="15.75">
      <c r="A182" s="76" t="s">
        <v>160</v>
      </c>
      <c r="B182" s="40"/>
      <c r="C182" s="40"/>
      <c r="D182" s="89"/>
    </row>
    <row r="183" spans="1:4" ht="15.75">
      <c r="A183" s="76" t="s">
        <v>64</v>
      </c>
      <c r="B183" s="40"/>
      <c r="C183" s="40"/>
      <c r="D183" s="89"/>
    </row>
    <row r="184" spans="1:4" ht="15.75">
      <c r="A184" s="76" t="s">
        <v>161</v>
      </c>
      <c r="B184" s="40">
        <v>159</v>
      </c>
      <c r="C184" s="40">
        <v>158</v>
      </c>
      <c r="D184" s="89">
        <f t="shared" ref="D184:D187" si="18">IF(B184=0,,C184/B184)</f>
        <v>0.99371069182389904</v>
      </c>
    </row>
    <row r="185" spans="1:4" ht="15.75">
      <c r="A185" s="76" t="s">
        <v>162</v>
      </c>
      <c r="B185" s="40">
        <v>1833</v>
      </c>
      <c r="C185" s="40">
        <v>2415</v>
      </c>
      <c r="D185" s="89">
        <f t="shared" si="18"/>
        <v>1.31751227495908</v>
      </c>
    </row>
    <row r="186" spans="1:4" ht="15.75">
      <c r="A186" s="76" t="s">
        <v>55</v>
      </c>
      <c r="B186" s="40">
        <v>838</v>
      </c>
      <c r="C186" s="40">
        <v>863</v>
      </c>
      <c r="D186" s="89">
        <f t="shared" si="18"/>
        <v>1.02983293556086</v>
      </c>
    </row>
    <row r="187" spans="1:4" ht="15.75">
      <c r="A187" s="76" t="s">
        <v>56</v>
      </c>
      <c r="B187" s="40">
        <v>77</v>
      </c>
      <c r="C187" s="40">
        <v>93</v>
      </c>
      <c r="D187" s="89">
        <f t="shared" si="18"/>
        <v>1.2077922077922101</v>
      </c>
    </row>
    <row r="188" spans="1:4" ht="15.75">
      <c r="A188" s="76" t="s">
        <v>57</v>
      </c>
      <c r="B188" s="40"/>
      <c r="C188" s="40"/>
      <c r="D188" s="89"/>
    </row>
    <row r="189" spans="1:4" ht="15.75">
      <c r="A189" s="76" t="s">
        <v>163</v>
      </c>
      <c r="B189" s="40"/>
      <c r="C189" s="40"/>
      <c r="D189" s="89"/>
    </row>
    <row r="190" spans="1:4" ht="15.75">
      <c r="A190" s="76" t="s">
        <v>64</v>
      </c>
      <c r="B190" s="40"/>
      <c r="C190" s="40"/>
      <c r="D190" s="89"/>
    </row>
    <row r="191" spans="1:4" ht="15.75">
      <c r="A191" s="76" t="s">
        <v>164</v>
      </c>
      <c r="B191" s="40">
        <v>918</v>
      </c>
      <c r="C191" s="40">
        <v>1459</v>
      </c>
      <c r="D191" s="89">
        <f t="shared" ref="D191:D193" si="19">IF(B191=0,,C191/B191)</f>
        <v>1.5893246187363801</v>
      </c>
    </row>
    <row r="192" spans="1:4" ht="15.75">
      <c r="A192" s="76" t="s">
        <v>165</v>
      </c>
      <c r="B192" s="40">
        <v>593</v>
      </c>
      <c r="C192" s="40">
        <v>615</v>
      </c>
      <c r="D192" s="89">
        <f t="shared" si="19"/>
        <v>1.03709949409781</v>
      </c>
    </row>
    <row r="193" spans="1:4" ht="15.75">
      <c r="A193" s="76" t="s">
        <v>55</v>
      </c>
      <c r="B193" s="40">
        <v>225</v>
      </c>
      <c r="C193" s="40">
        <v>234</v>
      </c>
      <c r="D193" s="89">
        <f t="shared" si="19"/>
        <v>1.04</v>
      </c>
    </row>
    <row r="194" spans="1:4" ht="15.75">
      <c r="A194" s="76" t="s">
        <v>56</v>
      </c>
      <c r="B194" s="40"/>
      <c r="C194" s="40"/>
      <c r="D194" s="89"/>
    </row>
    <row r="195" spans="1:4" ht="15.75">
      <c r="A195" s="76" t="s">
        <v>57</v>
      </c>
      <c r="B195" s="40"/>
      <c r="C195" s="40"/>
      <c r="D195" s="89"/>
    </row>
    <row r="196" spans="1:4" ht="15.75">
      <c r="A196" s="76" t="s">
        <v>166</v>
      </c>
      <c r="B196" s="40">
        <v>47</v>
      </c>
      <c r="C196" s="40">
        <v>50</v>
      </c>
      <c r="D196" s="89">
        <f t="shared" ref="D196:D201" si="20">IF(B196=0,,C196/B196)</f>
        <v>1.0638297872340401</v>
      </c>
    </row>
    <row r="197" spans="1:4" ht="15.75">
      <c r="A197" s="76" t="s">
        <v>64</v>
      </c>
      <c r="B197" s="40"/>
      <c r="C197" s="40"/>
      <c r="D197" s="89"/>
    </row>
    <row r="198" spans="1:4" ht="15.75">
      <c r="A198" s="76" t="s">
        <v>167</v>
      </c>
      <c r="B198" s="40">
        <v>321</v>
      </c>
      <c r="C198" s="40">
        <v>331</v>
      </c>
      <c r="D198" s="89">
        <f t="shared" si="20"/>
        <v>1.0311526479750801</v>
      </c>
    </row>
    <row r="199" spans="1:4" ht="15.75">
      <c r="A199" s="76" t="s">
        <v>168</v>
      </c>
      <c r="B199" s="40">
        <v>647</v>
      </c>
      <c r="C199" s="40">
        <v>660</v>
      </c>
      <c r="D199" s="89">
        <f t="shared" si="20"/>
        <v>1.0200927357032501</v>
      </c>
    </row>
    <row r="200" spans="1:4" ht="15.75">
      <c r="A200" s="76" t="s">
        <v>55</v>
      </c>
      <c r="B200" s="40">
        <v>151</v>
      </c>
      <c r="C200" s="40">
        <v>158</v>
      </c>
      <c r="D200" s="89">
        <f t="shared" si="20"/>
        <v>1.04635761589404</v>
      </c>
    </row>
    <row r="201" spans="1:4" ht="15.75">
      <c r="A201" s="76" t="s">
        <v>56</v>
      </c>
      <c r="B201" s="40">
        <v>47</v>
      </c>
      <c r="C201" s="40">
        <v>51</v>
      </c>
      <c r="D201" s="89">
        <f t="shared" si="20"/>
        <v>1.08510638297872</v>
      </c>
    </row>
    <row r="202" spans="1:4" ht="15.75">
      <c r="A202" s="76" t="s">
        <v>57</v>
      </c>
      <c r="B202" s="40"/>
      <c r="C202" s="40"/>
      <c r="D202" s="89"/>
    </row>
    <row r="203" spans="1:4" ht="15.75">
      <c r="A203" s="76" t="s">
        <v>64</v>
      </c>
      <c r="B203" s="40"/>
      <c r="C203" s="40"/>
      <c r="D203" s="89"/>
    </row>
    <row r="204" spans="1:4" ht="15.75">
      <c r="A204" s="76" t="s">
        <v>169</v>
      </c>
      <c r="B204" s="40">
        <v>449</v>
      </c>
      <c r="C204" s="40">
        <v>451</v>
      </c>
      <c r="D204" s="89">
        <f t="shared" ref="D204:D207" si="21">IF(B204=0,,C204/B204)</f>
        <v>1.0044543429844099</v>
      </c>
    </row>
    <row r="205" spans="1:4" ht="15.75">
      <c r="A205" s="76" t="s">
        <v>170</v>
      </c>
      <c r="B205" s="40">
        <v>216</v>
      </c>
      <c r="C205" s="40">
        <v>232</v>
      </c>
      <c r="D205" s="89">
        <f t="shared" si="21"/>
        <v>1.07407407407407</v>
      </c>
    </row>
    <row r="206" spans="1:4" ht="15.75">
      <c r="A206" s="76" t="s">
        <v>55</v>
      </c>
      <c r="B206" s="40">
        <v>123</v>
      </c>
      <c r="C206" s="40">
        <v>125</v>
      </c>
      <c r="D206" s="89">
        <f t="shared" si="21"/>
        <v>1.0162601626016301</v>
      </c>
    </row>
    <row r="207" spans="1:4" ht="15.75">
      <c r="A207" s="76" t="s">
        <v>56</v>
      </c>
      <c r="B207" s="40">
        <v>9</v>
      </c>
      <c r="C207" s="40">
        <v>10</v>
      </c>
      <c r="D207" s="89">
        <f t="shared" si="21"/>
        <v>1.1111111111111101</v>
      </c>
    </row>
    <row r="208" spans="1:4" ht="15.75">
      <c r="A208" s="76" t="s">
        <v>57</v>
      </c>
      <c r="B208" s="40"/>
      <c r="C208" s="40"/>
      <c r="D208" s="89"/>
    </row>
    <row r="209" spans="1:4" ht="15.75">
      <c r="A209" s="76" t="s">
        <v>171</v>
      </c>
      <c r="B209" s="40">
        <v>22</v>
      </c>
      <c r="C209" s="40">
        <v>25</v>
      </c>
      <c r="D209" s="89">
        <f t="shared" ref="D209:D212" si="22">IF(B209=0,,C209/B209)</f>
        <v>1.13636363636364</v>
      </c>
    </row>
    <row r="210" spans="1:4" ht="15.75">
      <c r="A210" s="76" t="s">
        <v>172</v>
      </c>
      <c r="B210" s="40">
        <v>11</v>
      </c>
      <c r="C210" s="40">
        <v>13</v>
      </c>
      <c r="D210" s="89">
        <f t="shared" si="22"/>
        <v>1.1818181818181801</v>
      </c>
    </row>
    <row r="211" spans="1:4" ht="15.75">
      <c r="A211" s="76" t="s">
        <v>64</v>
      </c>
      <c r="B211" s="40"/>
      <c r="C211" s="40"/>
      <c r="D211" s="89"/>
    </row>
    <row r="212" spans="1:4" ht="15.75">
      <c r="A212" s="76" t="s">
        <v>173</v>
      </c>
      <c r="B212" s="40">
        <v>51</v>
      </c>
      <c r="C212" s="40">
        <v>59</v>
      </c>
      <c r="D212" s="89">
        <f t="shared" si="22"/>
        <v>1.15686274509804</v>
      </c>
    </row>
    <row r="213" spans="1:4" ht="15.75">
      <c r="A213" s="76" t="s">
        <v>174</v>
      </c>
      <c r="B213" s="40">
        <v>0</v>
      </c>
      <c r="C213" s="40">
        <v>0</v>
      </c>
      <c r="D213" s="89"/>
    </row>
    <row r="214" spans="1:4" ht="15.75">
      <c r="A214" s="76" t="s">
        <v>55</v>
      </c>
      <c r="B214" s="40"/>
      <c r="C214" s="40"/>
      <c r="D214" s="89"/>
    </row>
    <row r="215" spans="1:4" ht="15.75">
      <c r="A215" s="76" t="s">
        <v>56</v>
      </c>
      <c r="B215" s="40"/>
      <c r="C215" s="40"/>
      <c r="D215" s="89"/>
    </row>
    <row r="216" spans="1:4" ht="15.75">
      <c r="A216" s="76" t="s">
        <v>57</v>
      </c>
      <c r="B216" s="40"/>
      <c r="C216" s="40"/>
      <c r="D216" s="89"/>
    </row>
    <row r="217" spans="1:4" ht="15.75">
      <c r="A217" s="76" t="s">
        <v>64</v>
      </c>
      <c r="B217" s="40"/>
      <c r="C217" s="40"/>
      <c r="D217" s="89"/>
    </row>
    <row r="218" spans="1:4" ht="15.75">
      <c r="A218" s="76" t="s">
        <v>175</v>
      </c>
      <c r="B218" s="40"/>
      <c r="C218" s="40"/>
      <c r="D218" s="89"/>
    </row>
    <row r="219" spans="1:4" ht="15.75">
      <c r="A219" s="76" t="s">
        <v>176</v>
      </c>
      <c r="B219" s="40">
        <v>385</v>
      </c>
      <c r="C219" s="40">
        <v>429</v>
      </c>
      <c r="D219" s="89">
        <f t="shared" ref="D219:D221" si="23">IF(B219=0,,C219/B219)</f>
        <v>1.1142857142857101</v>
      </c>
    </row>
    <row r="220" spans="1:4" ht="15.75">
      <c r="A220" s="76" t="s">
        <v>55</v>
      </c>
      <c r="B220" s="40">
        <v>118</v>
      </c>
      <c r="C220" s="40">
        <v>131</v>
      </c>
      <c r="D220" s="89">
        <f t="shared" si="23"/>
        <v>1.1101694915254201</v>
      </c>
    </row>
    <row r="221" spans="1:4" ht="15.75">
      <c r="A221" s="76" t="s">
        <v>56</v>
      </c>
      <c r="B221" s="40">
        <v>10</v>
      </c>
      <c r="C221" s="40">
        <v>15</v>
      </c>
      <c r="D221" s="89">
        <f t="shared" si="23"/>
        <v>1.5</v>
      </c>
    </row>
    <row r="222" spans="1:4" ht="15.75">
      <c r="A222" s="76" t="s">
        <v>57</v>
      </c>
      <c r="B222" s="40"/>
      <c r="C222" s="40"/>
      <c r="D222" s="89"/>
    </row>
    <row r="223" spans="1:4" ht="15.75">
      <c r="A223" s="76" t="s">
        <v>64</v>
      </c>
      <c r="B223" s="40"/>
      <c r="C223" s="40"/>
      <c r="D223" s="89"/>
    </row>
    <row r="224" spans="1:4" ht="15.75">
      <c r="A224" s="76" t="s">
        <v>177</v>
      </c>
      <c r="B224" s="40">
        <v>257</v>
      </c>
      <c r="C224" s="40">
        <v>283</v>
      </c>
      <c r="D224" s="89">
        <f>IF(B224=0,,C224/B224)</f>
        <v>1.1011673151751</v>
      </c>
    </row>
    <row r="225" spans="1:4" ht="15.75">
      <c r="A225" s="76" t="s">
        <v>178</v>
      </c>
      <c r="B225" s="40">
        <v>0</v>
      </c>
      <c r="C225" s="40">
        <v>0</v>
      </c>
      <c r="D225" s="89"/>
    </row>
    <row r="226" spans="1:4" ht="15.75">
      <c r="A226" s="76" t="s">
        <v>55</v>
      </c>
      <c r="B226" s="40"/>
      <c r="C226" s="40"/>
      <c r="D226" s="89"/>
    </row>
    <row r="227" spans="1:4" ht="15.75">
      <c r="A227" s="76" t="s">
        <v>56</v>
      </c>
      <c r="B227" s="40"/>
      <c r="C227" s="40"/>
      <c r="D227" s="89"/>
    </row>
    <row r="228" spans="1:4" ht="15.75">
      <c r="A228" s="76" t="s">
        <v>57</v>
      </c>
      <c r="B228" s="40"/>
      <c r="C228" s="40"/>
      <c r="D228" s="89"/>
    </row>
    <row r="229" spans="1:4" ht="15.75">
      <c r="A229" s="76" t="s">
        <v>64</v>
      </c>
      <c r="B229" s="40"/>
      <c r="C229" s="40"/>
      <c r="D229" s="89"/>
    </row>
    <row r="230" spans="1:4" ht="15.75">
      <c r="A230" s="76" t="s">
        <v>179</v>
      </c>
      <c r="B230" s="40"/>
      <c r="C230" s="40"/>
      <c r="D230" s="89"/>
    </row>
    <row r="231" spans="1:4" ht="15.75">
      <c r="A231" s="76" t="s">
        <v>180</v>
      </c>
      <c r="B231" s="40">
        <v>2336</v>
      </c>
      <c r="C231" s="40">
        <v>2583</v>
      </c>
      <c r="D231" s="89">
        <f t="shared" ref="D231:D233" si="24">IF(B231=0,,C231/B231)</f>
        <v>1.10573630136986</v>
      </c>
    </row>
    <row r="232" spans="1:4" ht="15.75">
      <c r="A232" s="76" t="s">
        <v>55</v>
      </c>
      <c r="B232" s="40">
        <v>1452</v>
      </c>
      <c r="C232" s="40">
        <v>1596</v>
      </c>
      <c r="D232" s="89">
        <f t="shared" si="24"/>
        <v>1.0991735537190099</v>
      </c>
    </row>
    <row r="233" spans="1:4" ht="15.75">
      <c r="A233" s="76" t="s">
        <v>56</v>
      </c>
      <c r="B233" s="40">
        <v>54</v>
      </c>
      <c r="C233" s="40">
        <v>69</v>
      </c>
      <c r="D233" s="89">
        <f t="shared" si="24"/>
        <v>1.2777777777777799</v>
      </c>
    </row>
    <row r="234" spans="1:4" ht="15.75">
      <c r="A234" s="76" t="s">
        <v>57</v>
      </c>
      <c r="B234" s="40"/>
      <c r="C234" s="40"/>
      <c r="D234" s="89"/>
    </row>
    <row r="235" spans="1:4" ht="15.75">
      <c r="A235" s="76" t="s">
        <v>181</v>
      </c>
      <c r="B235" s="40">
        <v>96</v>
      </c>
      <c r="C235" s="40">
        <v>103</v>
      </c>
      <c r="D235" s="89">
        <f t="shared" ref="D235:D237" si="25">IF(B235=0,,C235/B235)</f>
        <v>1.0729166666666701</v>
      </c>
    </row>
    <row r="236" spans="1:4" ht="15.75">
      <c r="A236" s="76" t="s">
        <v>182</v>
      </c>
      <c r="B236" s="40">
        <v>89</v>
      </c>
      <c r="C236" s="40">
        <v>93</v>
      </c>
      <c r="D236" s="89">
        <f t="shared" si="25"/>
        <v>1.0449438202247201</v>
      </c>
    </row>
    <row r="237" spans="1:4" ht="15.75">
      <c r="A237" s="76" t="s">
        <v>183</v>
      </c>
      <c r="B237" s="40">
        <v>15</v>
      </c>
      <c r="C237" s="40">
        <v>19</v>
      </c>
      <c r="D237" s="89">
        <f t="shared" si="25"/>
        <v>1.2666666666666699</v>
      </c>
    </row>
    <row r="238" spans="1:4" ht="15.75">
      <c r="A238" s="76" t="s">
        <v>184</v>
      </c>
      <c r="B238" s="40"/>
      <c r="C238" s="40"/>
      <c r="D238" s="89"/>
    </row>
    <row r="239" spans="1:4" ht="15.75">
      <c r="A239" s="76" t="s">
        <v>97</v>
      </c>
      <c r="B239" s="40"/>
      <c r="C239" s="40"/>
      <c r="D239" s="89"/>
    </row>
    <row r="240" spans="1:4" ht="15.75">
      <c r="A240" s="76" t="s">
        <v>185</v>
      </c>
      <c r="B240" s="40"/>
      <c r="C240" s="40"/>
      <c r="D240" s="89"/>
    </row>
    <row r="241" spans="1:4" ht="15.75">
      <c r="A241" s="76" t="s">
        <v>186</v>
      </c>
      <c r="B241" s="40"/>
      <c r="C241" s="40"/>
      <c r="D241" s="89"/>
    </row>
    <row r="242" spans="1:4" ht="15.75">
      <c r="A242" s="76" t="s">
        <v>187</v>
      </c>
      <c r="B242" s="40">
        <v>2</v>
      </c>
      <c r="C242" s="40">
        <v>5</v>
      </c>
      <c r="D242" s="89">
        <f>IF(B242=0,,C242/B242)</f>
        <v>2.5</v>
      </c>
    </row>
    <row r="243" spans="1:4" ht="15.75">
      <c r="A243" s="76" t="s">
        <v>188</v>
      </c>
      <c r="B243" s="40"/>
      <c r="C243" s="40"/>
      <c r="D243" s="89"/>
    </row>
    <row r="244" spans="1:4" ht="15.75">
      <c r="A244" s="76" t="s">
        <v>189</v>
      </c>
      <c r="B244" s="40"/>
      <c r="C244" s="40"/>
      <c r="D244" s="89"/>
    </row>
    <row r="245" spans="1:4" ht="15.75">
      <c r="A245" s="76" t="s">
        <v>190</v>
      </c>
      <c r="B245" s="40"/>
      <c r="C245" s="40"/>
      <c r="D245" s="89"/>
    </row>
    <row r="246" spans="1:4" ht="15.75">
      <c r="A246" s="76" t="s">
        <v>64</v>
      </c>
      <c r="B246" s="40"/>
      <c r="C246" s="40"/>
      <c r="D246" s="89"/>
    </row>
    <row r="247" spans="1:4" ht="15.75">
      <c r="A247" s="76" t="s">
        <v>191</v>
      </c>
      <c r="B247" s="40">
        <v>628</v>
      </c>
      <c r="C247" s="40">
        <v>698</v>
      </c>
      <c r="D247" s="89">
        <f t="shared" ref="D247:D250" si="26">IF(B247=0,,C247/B247)</f>
        <v>1.1114649681528701</v>
      </c>
    </row>
    <row r="248" spans="1:4" ht="15.75">
      <c r="A248" s="76" t="s">
        <v>192</v>
      </c>
      <c r="B248" s="40">
        <v>365</v>
      </c>
      <c r="C248" s="40">
        <v>1194</v>
      </c>
      <c r="D248" s="89">
        <f t="shared" si="26"/>
        <v>3.2712328767123302</v>
      </c>
    </row>
    <row r="249" spans="1:4" ht="15.75">
      <c r="A249" s="76" t="s">
        <v>193</v>
      </c>
      <c r="B249" s="40"/>
      <c r="C249" s="40"/>
      <c r="D249" s="89"/>
    </row>
    <row r="250" spans="1:4" ht="15.75">
      <c r="A250" s="76" t="s">
        <v>194</v>
      </c>
      <c r="B250" s="40">
        <v>365</v>
      </c>
      <c r="C250" s="40">
        <v>1194</v>
      </c>
      <c r="D250" s="89">
        <f t="shared" si="26"/>
        <v>3.2712328767123302</v>
      </c>
    </row>
    <row r="251" spans="1:4" ht="15.75">
      <c r="A251" s="79" t="s">
        <v>195</v>
      </c>
      <c r="B251" s="40">
        <v>0</v>
      </c>
      <c r="C251" s="40">
        <v>0</v>
      </c>
      <c r="D251" s="89"/>
    </row>
    <row r="252" spans="1:4" ht="15.75">
      <c r="A252" s="76" t="s">
        <v>196</v>
      </c>
      <c r="B252" s="40"/>
      <c r="C252" s="40"/>
      <c r="D252" s="89"/>
    </row>
    <row r="253" spans="1:4" ht="15.75">
      <c r="A253" s="76" t="s">
        <v>197</v>
      </c>
      <c r="B253" s="40"/>
      <c r="C253" s="40"/>
      <c r="D253" s="89"/>
    </row>
    <row r="254" spans="1:4" ht="15.75">
      <c r="A254" s="79" t="s">
        <v>198</v>
      </c>
      <c r="B254" s="40">
        <v>0</v>
      </c>
      <c r="C254" s="40">
        <v>0</v>
      </c>
      <c r="D254" s="89"/>
    </row>
    <row r="255" spans="1:4" ht="15.75">
      <c r="A255" s="76" t="s">
        <v>199</v>
      </c>
      <c r="B255" s="40">
        <v>0</v>
      </c>
      <c r="C255" s="40">
        <v>0</v>
      </c>
      <c r="D255" s="89"/>
    </row>
    <row r="256" spans="1:4" ht="15.75">
      <c r="A256" s="76" t="s">
        <v>200</v>
      </c>
      <c r="B256" s="40"/>
      <c r="C256" s="40"/>
      <c r="D256" s="89"/>
    </row>
    <row r="257" spans="1:4" ht="15.75">
      <c r="A257" s="76" t="s">
        <v>201</v>
      </c>
      <c r="B257" s="40"/>
      <c r="C257" s="40"/>
      <c r="D257" s="89"/>
    </row>
    <row r="258" spans="1:4" ht="15.75">
      <c r="A258" s="76" t="s">
        <v>202</v>
      </c>
      <c r="B258" s="40"/>
      <c r="C258" s="40"/>
      <c r="D258" s="89"/>
    </row>
    <row r="259" spans="1:4" ht="15.75">
      <c r="A259" s="76" t="s">
        <v>203</v>
      </c>
      <c r="B259" s="40"/>
      <c r="C259" s="40"/>
      <c r="D259" s="89"/>
    </row>
    <row r="260" spans="1:4" ht="15.75">
      <c r="A260" s="76" t="s">
        <v>204</v>
      </c>
      <c r="B260" s="40"/>
      <c r="C260" s="40"/>
      <c r="D260" s="89"/>
    </row>
    <row r="261" spans="1:4" ht="15.75">
      <c r="A261" s="76" t="s">
        <v>205</v>
      </c>
      <c r="B261" s="40"/>
      <c r="C261" s="40"/>
      <c r="D261" s="89"/>
    </row>
    <row r="262" spans="1:4" ht="15.75">
      <c r="A262" s="76" t="s">
        <v>206</v>
      </c>
      <c r="B262" s="40"/>
      <c r="C262" s="40"/>
      <c r="D262" s="89"/>
    </row>
    <row r="263" spans="1:4" ht="15.75">
      <c r="A263" s="76" t="s">
        <v>207</v>
      </c>
      <c r="B263" s="40"/>
      <c r="C263" s="40"/>
      <c r="D263" s="89"/>
    </row>
    <row r="264" spans="1:4" ht="15.75">
      <c r="A264" s="76" t="s">
        <v>208</v>
      </c>
      <c r="B264" s="204"/>
      <c r="C264" s="204"/>
      <c r="D264" s="89"/>
    </row>
    <row r="265" spans="1:4" ht="15.75">
      <c r="A265" s="76" t="s">
        <v>209</v>
      </c>
      <c r="B265" s="204"/>
      <c r="C265" s="204"/>
      <c r="D265" s="89"/>
    </row>
    <row r="266" spans="1:4" ht="15.75">
      <c r="A266" s="79" t="s">
        <v>210</v>
      </c>
      <c r="B266" s="40">
        <v>12436</v>
      </c>
      <c r="C266" s="40">
        <v>13918</v>
      </c>
      <c r="D266" s="89">
        <f t="shared" ref="D266:D268" si="27">IF(B266=0,,C266/B266)</f>
        <v>1.11917015117401</v>
      </c>
    </row>
    <row r="267" spans="1:4" ht="15.75">
      <c r="A267" s="76" t="s">
        <v>211</v>
      </c>
      <c r="B267" s="40">
        <v>100</v>
      </c>
      <c r="C267" s="40">
        <v>112</v>
      </c>
      <c r="D267" s="89">
        <f t="shared" si="27"/>
        <v>1.1200000000000001</v>
      </c>
    </row>
    <row r="268" spans="1:4" ht="15.75">
      <c r="A268" s="76" t="s">
        <v>212</v>
      </c>
      <c r="B268" s="40">
        <v>100</v>
      </c>
      <c r="C268" s="40">
        <v>112</v>
      </c>
      <c r="D268" s="89">
        <f t="shared" si="27"/>
        <v>1.1200000000000001</v>
      </c>
    </row>
    <row r="269" spans="1:4" ht="15.75">
      <c r="A269" s="76" t="s">
        <v>213</v>
      </c>
      <c r="B269" s="40"/>
      <c r="C269" s="40"/>
      <c r="D269" s="89"/>
    </row>
    <row r="270" spans="1:4" ht="15.75">
      <c r="A270" s="76" t="s">
        <v>214</v>
      </c>
      <c r="B270" s="40">
        <v>10890</v>
      </c>
      <c r="C270" s="40">
        <v>11831</v>
      </c>
      <c r="D270" s="89">
        <f t="shared" ref="D270:D272" si="28">IF(B270=0,,C270/B270)</f>
        <v>1.0864095500459101</v>
      </c>
    </row>
    <row r="271" spans="1:4" ht="15.75">
      <c r="A271" s="76" t="s">
        <v>55</v>
      </c>
      <c r="B271" s="40">
        <v>5508</v>
      </c>
      <c r="C271" s="40">
        <v>5996</v>
      </c>
      <c r="D271" s="89">
        <f t="shared" si="28"/>
        <v>1.0885984023238899</v>
      </c>
    </row>
    <row r="272" spans="1:4" ht="15.75">
      <c r="A272" s="76" t="s">
        <v>56</v>
      </c>
      <c r="B272" s="40">
        <v>431</v>
      </c>
      <c r="C272" s="40">
        <v>599</v>
      </c>
      <c r="D272" s="89">
        <f t="shared" si="28"/>
        <v>1.3897911832946599</v>
      </c>
    </row>
    <row r="273" spans="1:4" ht="15.75">
      <c r="A273" s="76" t="s">
        <v>57</v>
      </c>
      <c r="B273" s="40"/>
      <c r="C273" s="40"/>
      <c r="D273" s="89"/>
    </row>
    <row r="274" spans="1:4" ht="15.75">
      <c r="A274" s="76" t="s">
        <v>97</v>
      </c>
      <c r="B274" s="40">
        <v>10</v>
      </c>
      <c r="C274" s="40">
        <v>16</v>
      </c>
      <c r="D274" s="89">
        <f t="shared" ref="D274:D276" si="29">IF(B274=0,,C274/B274)</f>
        <v>1.6</v>
      </c>
    </row>
    <row r="275" spans="1:4" ht="15.75">
      <c r="A275" s="76" t="s">
        <v>215</v>
      </c>
      <c r="B275" s="40">
        <v>1823</v>
      </c>
      <c r="C275" s="40">
        <v>1932</v>
      </c>
      <c r="D275" s="89">
        <f t="shared" si="29"/>
        <v>1.0597915523861801</v>
      </c>
    </row>
    <row r="276" spans="1:4" ht="15.75">
      <c r="A276" s="76" t="s">
        <v>216</v>
      </c>
      <c r="B276" s="40">
        <v>289</v>
      </c>
      <c r="C276" s="40">
        <v>325</v>
      </c>
      <c r="D276" s="89">
        <f t="shared" si="29"/>
        <v>1.1245674740484399</v>
      </c>
    </row>
    <row r="277" spans="1:4" ht="15.75">
      <c r="A277" s="76" t="s">
        <v>64</v>
      </c>
      <c r="B277" s="40"/>
      <c r="C277" s="40"/>
      <c r="D277" s="89"/>
    </row>
    <row r="278" spans="1:4" ht="15.75">
      <c r="A278" s="76" t="s">
        <v>217</v>
      </c>
      <c r="B278" s="40">
        <v>2829</v>
      </c>
      <c r="C278" s="40">
        <v>2963</v>
      </c>
      <c r="D278" s="89">
        <f>IF(B278=0,,C278/B278)</f>
        <v>1.0473665606221301</v>
      </c>
    </row>
    <row r="279" spans="1:4" ht="15.75">
      <c r="A279" s="76" t="s">
        <v>218</v>
      </c>
      <c r="B279" s="40">
        <v>0</v>
      </c>
      <c r="C279" s="40">
        <v>0</v>
      </c>
      <c r="D279" s="89"/>
    </row>
    <row r="280" spans="1:4" ht="15.75">
      <c r="A280" s="76" t="s">
        <v>55</v>
      </c>
      <c r="B280" s="40"/>
      <c r="C280" s="40"/>
      <c r="D280" s="89"/>
    </row>
    <row r="281" spans="1:4" ht="15.75">
      <c r="A281" s="76" t="s">
        <v>56</v>
      </c>
      <c r="B281" s="40"/>
      <c r="C281" s="40"/>
      <c r="D281" s="89"/>
    </row>
    <row r="282" spans="1:4" ht="15.75">
      <c r="A282" s="76" t="s">
        <v>57</v>
      </c>
      <c r="B282" s="40"/>
      <c r="C282" s="40"/>
      <c r="D282" s="89"/>
    </row>
    <row r="283" spans="1:4" ht="15.75">
      <c r="A283" s="76" t="s">
        <v>219</v>
      </c>
      <c r="B283" s="40"/>
      <c r="C283" s="40"/>
      <c r="D283" s="89"/>
    </row>
    <row r="284" spans="1:4" ht="15.75">
      <c r="A284" s="76" t="s">
        <v>64</v>
      </c>
      <c r="B284" s="40"/>
      <c r="C284" s="40"/>
      <c r="D284" s="89"/>
    </row>
    <row r="285" spans="1:4" ht="15.75">
      <c r="A285" s="76" t="s">
        <v>220</v>
      </c>
      <c r="B285" s="40"/>
      <c r="C285" s="40"/>
      <c r="D285" s="89"/>
    </row>
    <row r="286" spans="1:4" ht="15.75">
      <c r="A286" s="76" t="s">
        <v>221</v>
      </c>
      <c r="B286" s="40">
        <v>74</v>
      </c>
      <c r="C286" s="40">
        <v>78</v>
      </c>
      <c r="D286" s="89">
        <f>IF(B286=0,,C286/B286)</f>
        <v>1.0540540540540499</v>
      </c>
    </row>
    <row r="287" spans="1:4" ht="15.75">
      <c r="A287" s="76" t="s">
        <v>55</v>
      </c>
      <c r="B287" s="40">
        <v>74</v>
      </c>
      <c r="C287" s="40">
        <v>78</v>
      </c>
      <c r="D287" s="89">
        <f>IF(B287=0,,C287/B287)</f>
        <v>1.0540540540540499</v>
      </c>
    </row>
    <row r="288" spans="1:4" ht="15.75">
      <c r="A288" s="76" t="s">
        <v>56</v>
      </c>
      <c r="B288" s="40"/>
      <c r="C288" s="40"/>
      <c r="D288" s="89"/>
    </row>
    <row r="289" spans="1:4" ht="15.75">
      <c r="A289" s="76" t="s">
        <v>57</v>
      </c>
      <c r="B289" s="40"/>
      <c r="C289" s="40"/>
      <c r="D289" s="89"/>
    </row>
    <row r="290" spans="1:4" ht="15.75">
      <c r="A290" s="76" t="s">
        <v>222</v>
      </c>
      <c r="B290" s="40"/>
      <c r="C290" s="40"/>
      <c r="D290" s="89"/>
    </row>
    <row r="291" spans="1:4" ht="15.75">
      <c r="A291" s="76" t="s">
        <v>223</v>
      </c>
      <c r="B291" s="40"/>
      <c r="C291" s="40"/>
      <c r="D291" s="89"/>
    </row>
    <row r="292" spans="1:4" ht="15.75">
      <c r="A292" s="76" t="s">
        <v>64</v>
      </c>
      <c r="B292" s="40"/>
      <c r="C292" s="40"/>
      <c r="D292" s="89"/>
    </row>
    <row r="293" spans="1:4" ht="15.75">
      <c r="A293" s="76" t="s">
        <v>224</v>
      </c>
      <c r="B293" s="40"/>
      <c r="C293" s="40"/>
      <c r="D293" s="89"/>
    </row>
    <row r="294" spans="1:4" ht="15.75">
      <c r="A294" s="76" t="s">
        <v>225</v>
      </c>
      <c r="B294" s="40">
        <v>81</v>
      </c>
      <c r="C294" s="40">
        <v>86</v>
      </c>
      <c r="D294" s="89">
        <f>IF(B294=0,,C294/B294)</f>
        <v>1.06172839506173</v>
      </c>
    </row>
    <row r="295" spans="1:4" ht="15.75">
      <c r="A295" s="76" t="s">
        <v>55</v>
      </c>
      <c r="B295" s="40">
        <v>81</v>
      </c>
      <c r="C295" s="40">
        <v>86</v>
      </c>
      <c r="D295" s="89">
        <f>IF(B295=0,,C295/B295)</f>
        <v>1.06172839506173</v>
      </c>
    </row>
    <row r="296" spans="1:4" ht="15.75">
      <c r="A296" s="76" t="s">
        <v>56</v>
      </c>
      <c r="B296" s="40"/>
      <c r="C296" s="40"/>
      <c r="D296" s="89"/>
    </row>
    <row r="297" spans="1:4" ht="15.75">
      <c r="A297" s="76" t="s">
        <v>57</v>
      </c>
      <c r="B297" s="40"/>
      <c r="C297" s="40"/>
      <c r="D297" s="89"/>
    </row>
    <row r="298" spans="1:4" ht="15.75">
      <c r="A298" s="76" t="s">
        <v>226</v>
      </c>
      <c r="B298" s="40"/>
      <c r="C298" s="40"/>
      <c r="D298" s="89"/>
    </row>
    <row r="299" spans="1:4" ht="15.75">
      <c r="A299" s="76" t="s">
        <v>227</v>
      </c>
      <c r="B299" s="40"/>
      <c r="C299" s="40"/>
      <c r="D299" s="89"/>
    </row>
    <row r="300" spans="1:4" ht="15.75">
      <c r="A300" s="76" t="s">
        <v>228</v>
      </c>
      <c r="B300" s="40"/>
      <c r="C300" s="40"/>
      <c r="D300" s="89"/>
    </row>
    <row r="301" spans="1:4" ht="15.75">
      <c r="A301" s="76" t="s">
        <v>64</v>
      </c>
      <c r="B301" s="40"/>
      <c r="C301" s="40"/>
      <c r="D301" s="89"/>
    </row>
    <row r="302" spans="1:4" ht="15.75">
      <c r="A302" s="76" t="s">
        <v>229</v>
      </c>
      <c r="B302" s="40"/>
      <c r="C302" s="40"/>
      <c r="D302" s="89"/>
    </row>
    <row r="303" spans="1:4" ht="15.75">
      <c r="A303" s="76" t="s">
        <v>230</v>
      </c>
      <c r="B303" s="40">
        <v>1141</v>
      </c>
      <c r="C303" s="40">
        <v>1659</v>
      </c>
      <c r="D303" s="89">
        <f t="shared" ref="D303:D305" si="30">IF(B303=0,,C303/B303)</f>
        <v>1.45398773006135</v>
      </c>
    </row>
    <row r="304" spans="1:4" ht="15.75">
      <c r="A304" s="76" t="s">
        <v>55</v>
      </c>
      <c r="B304" s="40">
        <v>585</v>
      </c>
      <c r="C304" s="40">
        <v>699</v>
      </c>
      <c r="D304" s="89">
        <f t="shared" si="30"/>
        <v>1.19487179487179</v>
      </c>
    </row>
    <row r="305" spans="1:4" ht="15.75">
      <c r="A305" s="76" t="s">
        <v>56</v>
      </c>
      <c r="B305" s="40">
        <v>183</v>
      </c>
      <c r="C305" s="40">
        <v>361</v>
      </c>
      <c r="D305" s="89">
        <f t="shared" si="30"/>
        <v>1.9726775956284199</v>
      </c>
    </row>
    <row r="306" spans="1:4" ht="15.75">
      <c r="A306" s="76" t="s">
        <v>57</v>
      </c>
      <c r="B306" s="40"/>
      <c r="C306" s="40"/>
      <c r="D306" s="89"/>
    </row>
    <row r="307" spans="1:4" ht="15.75">
      <c r="A307" s="76" t="s">
        <v>231</v>
      </c>
      <c r="B307" s="40">
        <v>82</v>
      </c>
      <c r="C307" s="40">
        <v>112</v>
      </c>
      <c r="D307" s="89">
        <f t="shared" ref="D307:D310" si="31">IF(B307=0,,C307/B307)</f>
        <v>1.3658536585365899</v>
      </c>
    </row>
    <row r="308" spans="1:4" ht="15.75">
      <c r="A308" s="76" t="s">
        <v>232</v>
      </c>
      <c r="B308" s="40">
        <v>80</v>
      </c>
      <c r="C308" s="40">
        <v>153</v>
      </c>
      <c r="D308" s="89">
        <f t="shared" si="31"/>
        <v>1.9125000000000001</v>
      </c>
    </row>
    <row r="309" spans="1:4" ht="15.75">
      <c r="A309" s="76" t="s">
        <v>233</v>
      </c>
      <c r="B309" s="40"/>
      <c r="C309" s="40"/>
      <c r="D309" s="89"/>
    </row>
    <row r="310" spans="1:4" ht="15.75">
      <c r="A310" s="76" t="s">
        <v>234</v>
      </c>
      <c r="B310" s="40">
        <v>31</v>
      </c>
      <c r="C310" s="40">
        <v>69</v>
      </c>
      <c r="D310" s="89">
        <f t="shared" si="31"/>
        <v>2.2258064516128999</v>
      </c>
    </row>
    <row r="311" spans="1:4" ht="15.75">
      <c r="A311" s="76" t="s">
        <v>235</v>
      </c>
      <c r="B311" s="40"/>
      <c r="C311" s="40"/>
      <c r="D311" s="89"/>
    </row>
    <row r="312" spans="1:4" ht="15.75">
      <c r="A312" s="76" t="s">
        <v>236</v>
      </c>
      <c r="B312" s="40"/>
      <c r="C312" s="40"/>
      <c r="D312" s="89"/>
    </row>
    <row r="313" spans="1:4" ht="15.75">
      <c r="A313" s="76" t="s">
        <v>237</v>
      </c>
      <c r="B313" s="40">
        <v>65</v>
      </c>
      <c r="C313" s="40">
        <v>86</v>
      </c>
      <c r="D313" s="89">
        <f t="shared" ref="D313:D318" si="32">IF(B313=0,,C313/B313)</f>
        <v>1.3230769230769199</v>
      </c>
    </row>
    <row r="314" spans="1:4" ht="15.75">
      <c r="A314" s="76" t="s">
        <v>238</v>
      </c>
      <c r="B314" s="40"/>
      <c r="C314" s="40"/>
      <c r="D314" s="89"/>
    </row>
    <row r="315" spans="1:4" ht="15.75">
      <c r="A315" s="76" t="s">
        <v>239</v>
      </c>
      <c r="B315" s="40">
        <v>25</v>
      </c>
      <c r="C315" s="40">
        <v>56</v>
      </c>
      <c r="D315" s="89">
        <f t="shared" si="32"/>
        <v>2.2400000000000002</v>
      </c>
    </row>
    <row r="316" spans="1:4" ht="15.75">
      <c r="A316" s="76" t="s">
        <v>97</v>
      </c>
      <c r="B316" s="40"/>
      <c r="C316" s="40"/>
      <c r="D316" s="89"/>
    </row>
    <row r="317" spans="1:4" ht="15.75">
      <c r="A317" s="76" t="s">
        <v>64</v>
      </c>
      <c r="B317" s="40"/>
      <c r="C317" s="40"/>
      <c r="D317" s="89"/>
    </row>
    <row r="318" spans="1:4" ht="15.75">
      <c r="A318" s="76" t="s">
        <v>240</v>
      </c>
      <c r="B318" s="40">
        <v>90</v>
      </c>
      <c r="C318" s="40">
        <v>123</v>
      </c>
      <c r="D318" s="89">
        <f t="shared" si="32"/>
        <v>1.36666666666667</v>
      </c>
    </row>
    <row r="319" spans="1:4" ht="15.75">
      <c r="A319" s="76" t="s">
        <v>241</v>
      </c>
      <c r="B319" s="40">
        <v>0</v>
      </c>
      <c r="C319" s="40">
        <v>0</v>
      </c>
      <c r="D319" s="89"/>
    </row>
    <row r="320" spans="1:4" ht="15.75">
      <c r="A320" s="76" t="s">
        <v>55</v>
      </c>
      <c r="B320" s="40"/>
      <c r="C320" s="40"/>
      <c r="D320" s="89"/>
    </row>
    <row r="321" spans="1:4" ht="15.75">
      <c r="A321" s="76" t="s">
        <v>56</v>
      </c>
      <c r="B321" s="40"/>
      <c r="C321" s="40"/>
      <c r="D321" s="89"/>
    </row>
    <row r="322" spans="1:4" ht="15.75">
      <c r="A322" s="76" t="s">
        <v>57</v>
      </c>
      <c r="B322" s="40"/>
      <c r="C322" s="40"/>
      <c r="D322" s="89"/>
    </row>
    <row r="323" spans="1:4" ht="15.75">
      <c r="A323" s="76" t="s">
        <v>242</v>
      </c>
      <c r="B323" s="40"/>
      <c r="C323" s="40"/>
      <c r="D323" s="89"/>
    </row>
    <row r="324" spans="1:4" ht="15.75">
      <c r="A324" s="76" t="s">
        <v>243</v>
      </c>
      <c r="B324" s="40"/>
      <c r="C324" s="40"/>
      <c r="D324" s="89"/>
    </row>
    <row r="325" spans="1:4" ht="15.75">
      <c r="A325" s="76" t="s">
        <v>244</v>
      </c>
      <c r="B325" s="40"/>
      <c r="C325" s="40"/>
      <c r="D325" s="89"/>
    </row>
    <row r="326" spans="1:4" ht="15.75">
      <c r="A326" s="76" t="s">
        <v>97</v>
      </c>
      <c r="B326" s="40"/>
      <c r="C326" s="40"/>
      <c r="D326" s="89"/>
    </row>
    <row r="327" spans="1:4" ht="15.75">
      <c r="A327" s="76" t="s">
        <v>64</v>
      </c>
      <c r="B327" s="40"/>
      <c r="C327" s="40"/>
      <c r="D327" s="89"/>
    </row>
    <row r="328" spans="1:4" ht="15.75">
      <c r="A328" s="76" t="s">
        <v>245</v>
      </c>
      <c r="B328" s="40"/>
      <c r="C328" s="40"/>
      <c r="D328" s="89"/>
    </row>
    <row r="329" spans="1:4" ht="15.75">
      <c r="A329" s="76" t="s">
        <v>246</v>
      </c>
      <c r="B329" s="40">
        <v>0</v>
      </c>
      <c r="C329" s="40">
        <v>0</v>
      </c>
      <c r="D329" s="89"/>
    </row>
    <row r="330" spans="1:4" ht="15.75">
      <c r="A330" s="76" t="s">
        <v>55</v>
      </c>
      <c r="B330" s="40"/>
      <c r="C330" s="40"/>
      <c r="D330" s="89"/>
    </row>
    <row r="331" spans="1:4" ht="15.75">
      <c r="A331" s="76" t="s">
        <v>56</v>
      </c>
      <c r="B331" s="40"/>
      <c r="C331" s="40"/>
      <c r="D331" s="89"/>
    </row>
    <row r="332" spans="1:4" ht="15.75">
      <c r="A332" s="76" t="s">
        <v>57</v>
      </c>
      <c r="B332" s="40"/>
      <c r="C332" s="40"/>
      <c r="D332" s="89"/>
    </row>
    <row r="333" spans="1:4" ht="15.75">
      <c r="A333" s="76" t="s">
        <v>247</v>
      </c>
      <c r="B333" s="40"/>
      <c r="C333" s="40"/>
      <c r="D333" s="89"/>
    </row>
    <row r="334" spans="1:4" ht="15.75">
      <c r="A334" s="76" t="s">
        <v>248</v>
      </c>
      <c r="B334" s="40"/>
      <c r="C334" s="40"/>
      <c r="D334" s="89"/>
    </row>
    <row r="335" spans="1:4" ht="15.75">
      <c r="A335" s="76" t="s">
        <v>249</v>
      </c>
      <c r="B335" s="40"/>
      <c r="C335" s="40"/>
      <c r="D335" s="89"/>
    </row>
    <row r="336" spans="1:4" ht="15.75">
      <c r="A336" s="76" t="s">
        <v>97</v>
      </c>
      <c r="B336" s="40"/>
      <c r="C336" s="40"/>
      <c r="D336" s="89"/>
    </row>
    <row r="337" spans="1:4" ht="15.75">
      <c r="A337" s="76" t="s">
        <v>64</v>
      </c>
      <c r="B337" s="40"/>
      <c r="C337" s="40"/>
      <c r="D337" s="89"/>
    </row>
    <row r="338" spans="1:4" ht="15.75">
      <c r="A338" s="76" t="s">
        <v>250</v>
      </c>
      <c r="B338" s="40"/>
      <c r="C338" s="40"/>
      <c r="D338" s="89"/>
    </row>
    <row r="339" spans="1:4" ht="15.75">
      <c r="A339" s="76" t="s">
        <v>251</v>
      </c>
      <c r="B339" s="40">
        <v>0</v>
      </c>
      <c r="C339" s="40">
        <v>0</v>
      </c>
      <c r="D339" s="89"/>
    </row>
    <row r="340" spans="1:4" ht="15.75">
      <c r="A340" s="76" t="s">
        <v>55</v>
      </c>
      <c r="B340" s="40"/>
      <c r="C340" s="40"/>
      <c r="D340" s="89"/>
    </row>
    <row r="341" spans="1:4" ht="15.75">
      <c r="A341" s="76" t="s">
        <v>56</v>
      </c>
      <c r="B341" s="40"/>
      <c r="C341" s="40"/>
      <c r="D341" s="89"/>
    </row>
    <row r="342" spans="1:4" ht="15.75">
      <c r="A342" s="76" t="s">
        <v>57</v>
      </c>
      <c r="B342" s="40"/>
      <c r="C342" s="40"/>
      <c r="D342" s="89"/>
    </row>
    <row r="343" spans="1:4" ht="15.75">
      <c r="A343" s="76" t="s">
        <v>252</v>
      </c>
      <c r="B343" s="40"/>
      <c r="C343" s="40"/>
      <c r="D343" s="89"/>
    </row>
    <row r="344" spans="1:4" ht="15.75">
      <c r="A344" s="76" t="s">
        <v>253</v>
      </c>
      <c r="B344" s="40"/>
      <c r="C344" s="40"/>
      <c r="D344" s="89"/>
    </row>
    <row r="345" spans="1:4" ht="15.75">
      <c r="A345" s="76" t="s">
        <v>64</v>
      </c>
      <c r="B345" s="40"/>
      <c r="C345" s="40"/>
      <c r="D345" s="89"/>
    </row>
    <row r="346" spans="1:4" ht="15.75">
      <c r="A346" s="76" t="s">
        <v>254</v>
      </c>
      <c r="B346" s="40"/>
      <c r="C346" s="40"/>
      <c r="D346" s="89"/>
    </row>
    <row r="347" spans="1:4" ht="15.75">
      <c r="A347" s="76" t="s">
        <v>255</v>
      </c>
      <c r="B347" s="40">
        <v>0</v>
      </c>
      <c r="C347" s="40">
        <v>0</v>
      </c>
      <c r="D347" s="89"/>
    </row>
    <row r="348" spans="1:4" ht="15.75">
      <c r="A348" s="76" t="s">
        <v>55</v>
      </c>
      <c r="B348" s="40"/>
      <c r="C348" s="40"/>
      <c r="D348" s="89"/>
    </row>
    <row r="349" spans="1:4" ht="15.75">
      <c r="A349" s="76" t="s">
        <v>56</v>
      </c>
      <c r="B349" s="40"/>
      <c r="C349" s="40"/>
      <c r="D349" s="89"/>
    </row>
    <row r="350" spans="1:4" ht="15.75">
      <c r="A350" s="76" t="s">
        <v>97</v>
      </c>
      <c r="B350" s="40"/>
      <c r="C350" s="40"/>
      <c r="D350" s="89"/>
    </row>
    <row r="351" spans="1:4" ht="15.75">
      <c r="A351" s="76" t="s">
        <v>256</v>
      </c>
      <c r="B351" s="40"/>
      <c r="C351" s="40"/>
      <c r="D351" s="89"/>
    </row>
    <row r="352" spans="1:4" ht="15.75">
      <c r="A352" s="76" t="s">
        <v>257</v>
      </c>
      <c r="B352" s="40"/>
      <c r="C352" s="40"/>
      <c r="D352" s="89"/>
    </row>
    <row r="353" spans="1:4" ht="15.75">
      <c r="A353" s="76" t="s">
        <v>258</v>
      </c>
      <c r="B353" s="40">
        <v>150</v>
      </c>
      <c r="C353" s="40">
        <v>152</v>
      </c>
      <c r="D353" s="89">
        <f t="shared" ref="D353:D358" si="33">IF(B353=0,,C353/B353)</f>
        <v>1.0133333333333301</v>
      </c>
    </row>
    <row r="354" spans="1:4" ht="15.75">
      <c r="A354" s="76" t="s">
        <v>259</v>
      </c>
      <c r="B354" s="40">
        <v>150</v>
      </c>
      <c r="C354" s="40">
        <v>152</v>
      </c>
      <c r="D354" s="89">
        <f t="shared" si="33"/>
        <v>1.0133333333333301</v>
      </c>
    </row>
    <row r="355" spans="1:4" ht="15.75">
      <c r="A355" s="79" t="s">
        <v>260</v>
      </c>
      <c r="B355" s="40">
        <v>78338</v>
      </c>
      <c r="C355" s="40">
        <v>78981</v>
      </c>
      <c r="D355" s="89">
        <f t="shared" si="33"/>
        <v>1.00820802164977</v>
      </c>
    </row>
    <row r="356" spans="1:4" ht="15.75">
      <c r="A356" s="76" t="s">
        <v>261</v>
      </c>
      <c r="B356" s="40">
        <v>866</v>
      </c>
      <c r="C356" s="40">
        <v>905</v>
      </c>
      <c r="D356" s="89">
        <f t="shared" si="33"/>
        <v>1.04503464203233</v>
      </c>
    </row>
    <row r="357" spans="1:4" ht="15.75">
      <c r="A357" s="76" t="s">
        <v>55</v>
      </c>
      <c r="B357" s="40">
        <v>588</v>
      </c>
      <c r="C357" s="40">
        <v>596</v>
      </c>
      <c r="D357" s="89">
        <f t="shared" si="33"/>
        <v>1.0136054421768701</v>
      </c>
    </row>
    <row r="358" spans="1:4" ht="15.75">
      <c r="A358" s="76" t="s">
        <v>56</v>
      </c>
      <c r="B358" s="40">
        <v>30</v>
      </c>
      <c r="C358" s="40">
        <v>40</v>
      </c>
      <c r="D358" s="89">
        <f t="shared" si="33"/>
        <v>1.3333333333333299</v>
      </c>
    </row>
    <row r="359" spans="1:4" ht="15.75">
      <c r="A359" s="76" t="s">
        <v>57</v>
      </c>
      <c r="B359" s="40"/>
      <c r="C359" s="40"/>
      <c r="D359" s="89"/>
    </row>
    <row r="360" spans="1:4" ht="15.75">
      <c r="A360" s="76" t="s">
        <v>262</v>
      </c>
      <c r="B360" s="40">
        <v>248</v>
      </c>
      <c r="C360" s="40">
        <v>269</v>
      </c>
      <c r="D360" s="89">
        <f t="shared" ref="D360:D365" si="34">IF(B360=0,,C360/B360)</f>
        <v>1.0846774193548401</v>
      </c>
    </row>
    <row r="361" spans="1:4" ht="15.75">
      <c r="A361" s="76" t="s">
        <v>263</v>
      </c>
      <c r="B361" s="40">
        <v>65830</v>
      </c>
      <c r="C361" s="40">
        <v>66383</v>
      </c>
      <c r="D361" s="89">
        <f t="shared" si="34"/>
        <v>1.0084004253379899</v>
      </c>
    </row>
    <row r="362" spans="1:4" ht="15.75">
      <c r="A362" s="76" t="s">
        <v>264</v>
      </c>
      <c r="B362" s="40">
        <v>1483</v>
      </c>
      <c r="C362" s="40">
        <v>1542</v>
      </c>
      <c r="D362" s="89">
        <f t="shared" si="34"/>
        <v>1.0397842211732999</v>
      </c>
    </row>
    <row r="363" spans="1:4" ht="15.75">
      <c r="A363" s="76" t="s">
        <v>265</v>
      </c>
      <c r="B363" s="40">
        <v>28357</v>
      </c>
      <c r="C363" s="40">
        <v>28563</v>
      </c>
      <c r="D363" s="89">
        <f t="shared" si="34"/>
        <v>1.00726452022428</v>
      </c>
    </row>
    <row r="364" spans="1:4" ht="15.75">
      <c r="A364" s="76" t="s">
        <v>266</v>
      </c>
      <c r="B364" s="40">
        <v>22300</v>
      </c>
      <c r="C364" s="40">
        <v>22449</v>
      </c>
      <c r="D364" s="89">
        <f t="shared" si="34"/>
        <v>1.0066816143497801</v>
      </c>
    </row>
    <row r="365" spans="1:4" ht="15.75">
      <c r="A365" s="76" t="s">
        <v>267</v>
      </c>
      <c r="B365" s="40">
        <v>7890</v>
      </c>
      <c r="C365" s="40">
        <v>7979</v>
      </c>
      <c r="D365" s="89">
        <f t="shared" si="34"/>
        <v>1.0112801013941699</v>
      </c>
    </row>
    <row r="366" spans="1:4" ht="15.75">
      <c r="A366" s="76" t="s">
        <v>268</v>
      </c>
      <c r="B366" s="40"/>
      <c r="C366" s="40"/>
      <c r="D366" s="89"/>
    </row>
    <row r="367" spans="1:4" ht="15.75">
      <c r="A367" s="76" t="s">
        <v>269</v>
      </c>
      <c r="B367" s="40"/>
      <c r="C367" s="40"/>
      <c r="D367" s="89"/>
    </row>
    <row r="368" spans="1:4" ht="15.75">
      <c r="A368" s="76" t="s">
        <v>270</v>
      </c>
      <c r="B368" s="40">
        <v>320</v>
      </c>
      <c r="C368" s="40">
        <v>330</v>
      </c>
      <c r="D368" s="89">
        <f t="shared" ref="D368:D370" si="35">IF(B368=0,,C368/B368)</f>
        <v>1.03125</v>
      </c>
    </row>
    <row r="369" spans="1:4" ht="15.75">
      <c r="A369" s="76" t="s">
        <v>271</v>
      </c>
      <c r="B369" s="40">
        <v>5480</v>
      </c>
      <c r="C369" s="40">
        <v>5520</v>
      </c>
      <c r="D369" s="89">
        <f t="shared" si="35"/>
        <v>1.0072992700729899</v>
      </c>
    </row>
    <row r="370" spans="1:4" ht="15.75">
      <c r="A370" s="76" t="s">
        <v>272</v>
      </c>
      <c r="B370" s="40">
        <v>5071</v>
      </c>
      <c r="C370" s="40">
        <v>5105</v>
      </c>
      <c r="D370" s="89">
        <f t="shared" si="35"/>
        <v>1.00670479195425</v>
      </c>
    </row>
    <row r="371" spans="1:4" ht="15.75">
      <c r="A371" s="76" t="s">
        <v>273</v>
      </c>
      <c r="B371" s="40"/>
      <c r="C371" s="40"/>
      <c r="D371" s="89"/>
    </row>
    <row r="372" spans="1:4" ht="15.75">
      <c r="A372" s="76" t="s">
        <v>274</v>
      </c>
      <c r="B372" s="40">
        <v>4941</v>
      </c>
      <c r="C372" s="40">
        <v>4973</v>
      </c>
      <c r="D372" s="89">
        <f t="shared" ref="D372:D377" si="36">IF(B372=0,,C372/B372)</f>
        <v>1.0064764217769699</v>
      </c>
    </row>
    <row r="373" spans="1:4" ht="15.75">
      <c r="A373" s="76" t="s">
        <v>275</v>
      </c>
      <c r="B373" s="40">
        <v>130</v>
      </c>
      <c r="C373" s="40">
        <v>132</v>
      </c>
      <c r="D373" s="89">
        <f t="shared" si="36"/>
        <v>1.01538461538462</v>
      </c>
    </row>
    <row r="374" spans="1:4" ht="15.75">
      <c r="A374" s="76" t="s">
        <v>276</v>
      </c>
      <c r="B374" s="40"/>
      <c r="C374" s="40"/>
      <c r="D374" s="89"/>
    </row>
    <row r="375" spans="1:4" ht="15.75">
      <c r="A375" s="76" t="s">
        <v>277</v>
      </c>
      <c r="B375" s="40"/>
      <c r="C375" s="40"/>
      <c r="D375" s="89"/>
    </row>
    <row r="376" spans="1:4" ht="15.75">
      <c r="A376" s="76" t="s">
        <v>278</v>
      </c>
      <c r="B376" s="40"/>
      <c r="C376" s="40"/>
      <c r="D376" s="89"/>
    </row>
    <row r="377" spans="1:4" ht="15.75">
      <c r="A377" s="76" t="s">
        <v>279</v>
      </c>
      <c r="B377" s="40">
        <v>76</v>
      </c>
      <c r="C377" s="40">
        <v>76</v>
      </c>
      <c r="D377" s="89">
        <f t="shared" si="36"/>
        <v>1</v>
      </c>
    </row>
    <row r="378" spans="1:4" ht="15.75">
      <c r="A378" s="76" t="s">
        <v>280</v>
      </c>
      <c r="B378" s="40"/>
      <c r="C378" s="40"/>
      <c r="D378" s="89"/>
    </row>
    <row r="379" spans="1:4" ht="15.75">
      <c r="A379" s="76" t="s">
        <v>281</v>
      </c>
      <c r="B379" s="40"/>
      <c r="C379" s="40"/>
      <c r="D379" s="89"/>
    </row>
    <row r="380" spans="1:4" ht="15.75">
      <c r="A380" s="76" t="s">
        <v>282</v>
      </c>
      <c r="B380" s="40"/>
      <c r="C380" s="40"/>
      <c r="D380" s="89"/>
    </row>
    <row r="381" spans="1:4" ht="15.75">
      <c r="A381" s="76" t="s">
        <v>283</v>
      </c>
      <c r="B381" s="40"/>
      <c r="C381" s="40"/>
      <c r="D381" s="89"/>
    </row>
    <row r="382" spans="1:4" ht="15.75">
      <c r="A382" s="76" t="s">
        <v>284</v>
      </c>
      <c r="B382" s="40">
        <v>76</v>
      </c>
      <c r="C382" s="40">
        <v>76</v>
      </c>
      <c r="D382" s="89">
        <f>IF(B382=0,,C382/B382)</f>
        <v>1</v>
      </c>
    </row>
    <row r="383" spans="1:4" ht="15.75">
      <c r="A383" s="76" t="s">
        <v>285</v>
      </c>
      <c r="B383" s="40">
        <v>0</v>
      </c>
      <c r="C383" s="40">
        <v>0</v>
      </c>
      <c r="D383" s="89"/>
    </row>
    <row r="384" spans="1:4" ht="15.75">
      <c r="A384" s="76" t="s">
        <v>286</v>
      </c>
      <c r="B384" s="40"/>
      <c r="C384" s="40"/>
      <c r="D384" s="89"/>
    </row>
    <row r="385" spans="1:4" ht="15.75">
      <c r="A385" s="76" t="s">
        <v>287</v>
      </c>
      <c r="B385" s="40"/>
      <c r="C385" s="40"/>
      <c r="D385" s="89"/>
    </row>
    <row r="386" spans="1:4" ht="15.75">
      <c r="A386" s="76" t="s">
        <v>288</v>
      </c>
      <c r="B386" s="40"/>
      <c r="C386" s="40"/>
      <c r="D386" s="89"/>
    </row>
    <row r="387" spans="1:4" ht="15.75">
      <c r="A387" s="76" t="s">
        <v>289</v>
      </c>
      <c r="B387" s="40">
        <v>0</v>
      </c>
      <c r="C387" s="40">
        <v>0</v>
      </c>
      <c r="D387" s="89"/>
    </row>
    <row r="388" spans="1:4" ht="15.75">
      <c r="A388" s="76" t="s">
        <v>290</v>
      </c>
      <c r="B388" s="40"/>
      <c r="C388" s="40"/>
      <c r="D388" s="89"/>
    </row>
    <row r="389" spans="1:4" ht="15.75">
      <c r="A389" s="76" t="s">
        <v>291</v>
      </c>
      <c r="B389" s="40"/>
      <c r="C389" s="40"/>
      <c r="D389" s="89"/>
    </row>
    <row r="390" spans="1:4" ht="15.75">
      <c r="A390" s="76" t="s">
        <v>292</v>
      </c>
      <c r="B390" s="40"/>
      <c r="C390" s="40"/>
      <c r="D390" s="89"/>
    </row>
    <row r="391" spans="1:4" ht="15.75">
      <c r="A391" s="76" t="s">
        <v>293</v>
      </c>
      <c r="B391" s="40">
        <v>0</v>
      </c>
      <c r="C391" s="40">
        <v>0</v>
      </c>
      <c r="D391" s="89"/>
    </row>
    <row r="392" spans="1:4" ht="15.75">
      <c r="A392" s="76" t="s">
        <v>294</v>
      </c>
      <c r="B392" s="40"/>
      <c r="C392" s="40"/>
      <c r="D392" s="89"/>
    </row>
    <row r="393" spans="1:4" ht="15.75">
      <c r="A393" s="76" t="s">
        <v>295</v>
      </c>
      <c r="B393" s="40"/>
      <c r="C393" s="40"/>
      <c r="D393" s="89"/>
    </row>
    <row r="394" spans="1:4" ht="15.75">
      <c r="A394" s="76" t="s">
        <v>296</v>
      </c>
      <c r="B394" s="40"/>
      <c r="C394" s="40"/>
      <c r="D394" s="89"/>
    </row>
    <row r="395" spans="1:4" ht="15.75">
      <c r="A395" s="76" t="s">
        <v>297</v>
      </c>
      <c r="B395" s="40">
        <v>1951</v>
      </c>
      <c r="C395" s="40">
        <v>2012</v>
      </c>
      <c r="D395" s="89">
        <f t="shared" ref="D395:D398" si="37">IF(B395=0,,C395/B395)</f>
        <v>1.0312660174269599</v>
      </c>
    </row>
    <row r="396" spans="1:4" ht="15.75">
      <c r="A396" s="76" t="s">
        <v>298</v>
      </c>
      <c r="B396" s="40">
        <v>1123</v>
      </c>
      <c r="C396" s="40">
        <v>1150</v>
      </c>
      <c r="D396" s="89">
        <f t="shared" si="37"/>
        <v>1.0240427426536101</v>
      </c>
    </row>
    <row r="397" spans="1:4" ht="15.75">
      <c r="A397" s="76" t="s">
        <v>299</v>
      </c>
      <c r="B397" s="40">
        <v>430</v>
      </c>
      <c r="C397" s="40">
        <v>440</v>
      </c>
      <c r="D397" s="89">
        <f t="shared" si="37"/>
        <v>1.02325581395349</v>
      </c>
    </row>
    <row r="398" spans="1:4" ht="15.75">
      <c r="A398" s="76" t="s">
        <v>300</v>
      </c>
      <c r="B398" s="40">
        <v>398</v>
      </c>
      <c r="C398" s="40">
        <v>422</v>
      </c>
      <c r="D398" s="89">
        <f t="shared" si="37"/>
        <v>1.06030150753769</v>
      </c>
    </row>
    <row r="399" spans="1:4" ht="15.75">
      <c r="A399" s="76" t="s">
        <v>301</v>
      </c>
      <c r="B399" s="40"/>
      <c r="C399" s="40"/>
      <c r="D399" s="89"/>
    </row>
    <row r="400" spans="1:4" ht="15.75">
      <c r="A400" s="76" t="s">
        <v>302</v>
      </c>
      <c r="B400" s="40"/>
      <c r="C400" s="40"/>
      <c r="D400" s="89"/>
    </row>
    <row r="401" spans="1:4" ht="15.75">
      <c r="A401" s="76" t="s">
        <v>303</v>
      </c>
      <c r="B401" s="40">
        <v>2200</v>
      </c>
      <c r="C401" s="40">
        <v>2100</v>
      </c>
      <c r="D401" s="89">
        <f t="shared" ref="D401:D404" si="38">IF(B401=0,,C401/B401)</f>
        <v>0.95454545454545503</v>
      </c>
    </row>
    <row r="402" spans="1:4" ht="15.75">
      <c r="A402" s="76" t="s">
        <v>304</v>
      </c>
      <c r="B402" s="40">
        <v>770</v>
      </c>
      <c r="C402" s="40">
        <v>760</v>
      </c>
      <c r="D402" s="89">
        <f t="shared" si="38"/>
        <v>0.98701298701298701</v>
      </c>
    </row>
    <row r="403" spans="1:4" ht="15.75">
      <c r="A403" s="76" t="s">
        <v>305</v>
      </c>
      <c r="B403" s="40"/>
      <c r="C403" s="40"/>
      <c r="D403" s="89"/>
    </row>
    <row r="404" spans="1:4" ht="15.75">
      <c r="A404" s="76" t="s">
        <v>306</v>
      </c>
      <c r="B404" s="40">
        <v>770</v>
      </c>
      <c r="C404" s="40">
        <v>760</v>
      </c>
      <c r="D404" s="89">
        <f t="shared" si="38"/>
        <v>0.98701298701298701</v>
      </c>
    </row>
    <row r="405" spans="1:4" ht="15.75">
      <c r="A405" s="76" t="s">
        <v>307</v>
      </c>
      <c r="B405" s="40"/>
      <c r="C405" s="40"/>
      <c r="D405" s="89"/>
    </row>
    <row r="406" spans="1:4" ht="15.75">
      <c r="A406" s="76" t="s">
        <v>308</v>
      </c>
      <c r="B406" s="40">
        <v>660</v>
      </c>
      <c r="C406" s="40">
        <v>580</v>
      </c>
      <c r="D406" s="89">
        <f t="shared" ref="D406:D412" si="39">IF(B406=0,,C406/B406)</f>
        <v>0.87878787878787901</v>
      </c>
    </row>
    <row r="407" spans="1:4" ht="15.75">
      <c r="A407" s="76" t="s">
        <v>309</v>
      </c>
      <c r="B407" s="40"/>
      <c r="C407" s="40"/>
      <c r="D407" s="89"/>
    </row>
    <row r="408" spans="1:4" ht="15.75">
      <c r="A408" s="76" t="s">
        <v>310</v>
      </c>
      <c r="B408" s="40">
        <v>2344</v>
      </c>
      <c r="C408" s="40">
        <v>2400</v>
      </c>
      <c r="D408" s="89">
        <f t="shared" si="39"/>
        <v>1.0238907849829399</v>
      </c>
    </row>
    <row r="409" spans="1:4" ht="15.75">
      <c r="A409" s="79" t="s">
        <v>311</v>
      </c>
      <c r="B409" s="40">
        <v>4679</v>
      </c>
      <c r="C409" s="40">
        <v>4790</v>
      </c>
      <c r="D409" s="89">
        <f t="shared" si="39"/>
        <v>1.0237230177388299</v>
      </c>
    </row>
    <row r="410" spans="1:4" ht="15.75">
      <c r="A410" s="76" t="s">
        <v>312</v>
      </c>
      <c r="B410" s="40">
        <v>210</v>
      </c>
      <c r="C410" s="40">
        <v>225</v>
      </c>
      <c r="D410" s="89">
        <f t="shared" si="39"/>
        <v>1.0714285714285701</v>
      </c>
    </row>
    <row r="411" spans="1:4" ht="15.75">
      <c r="A411" s="76" t="s">
        <v>55</v>
      </c>
      <c r="B411" s="40">
        <v>98</v>
      </c>
      <c r="C411" s="40">
        <v>108</v>
      </c>
      <c r="D411" s="89">
        <f t="shared" si="39"/>
        <v>1.1020408163265301</v>
      </c>
    </row>
    <row r="412" spans="1:4" ht="15.75">
      <c r="A412" s="76" t="s">
        <v>56</v>
      </c>
      <c r="B412" s="40">
        <v>69</v>
      </c>
      <c r="C412" s="40">
        <v>72</v>
      </c>
      <c r="D412" s="89">
        <f t="shared" si="39"/>
        <v>1.0434782608695701</v>
      </c>
    </row>
    <row r="413" spans="1:4" ht="15.75">
      <c r="A413" s="76" t="s">
        <v>57</v>
      </c>
      <c r="B413" s="40"/>
      <c r="C413" s="40"/>
      <c r="D413" s="89"/>
    </row>
    <row r="414" spans="1:4" ht="15.75">
      <c r="A414" s="76" t="s">
        <v>313</v>
      </c>
      <c r="B414" s="40">
        <v>43</v>
      </c>
      <c r="C414" s="40">
        <v>45</v>
      </c>
      <c r="D414" s="89">
        <f>IF(B414=0,,C414/B414)</f>
        <v>1.0465116279069799</v>
      </c>
    </row>
    <row r="415" spans="1:4" ht="15.75">
      <c r="A415" s="76" t="s">
        <v>314</v>
      </c>
      <c r="B415" s="40">
        <v>0</v>
      </c>
      <c r="C415" s="40">
        <v>0</v>
      </c>
      <c r="D415" s="89"/>
    </row>
    <row r="416" spans="1:4" ht="15.75">
      <c r="A416" s="76" t="s">
        <v>315</v>
      </c>
      <c r="B416" s="40"/>
      <c r="C416" s="40"/>
      <c r="D416" s="89"/>
    </row>
    <row r="417" spans="1:4" ht="15.75">
      <c r="A417" s="76" t="s">
        <v>316</v>
      </c>
      <c r="B417" s="40"/>
      <c r="C417" s="40"/>
      <c r="D417" s="89"/>
    </row>
    <row r="418" spans="1:4" ht="15.75">
      <c r="A418" s="76" t="s">
        <v>317</v>
      </c>
      <c r="B418" s="40"/>
      <c r="C418" s="40"/>
      <c r="D418" s="89"/>
    </row>
    <row r="419" spans="1:4" ht="15.75">
      <c r="A419" s="76" t="s">
        <v>318</v>
      </c>
      <c r="B419" s="40"/>
      <c r="C419" s="40"/>
      <c r="D419" s="89"/>
    </row>
    <row r="420" spans="1:4" ht="15.75">
      <c r="A420" s="76" t="s">
        <v>319</v>
      </c>
      <c r="B420" s="40"/>
      <c r="C420" s="40"/>
      <c r="D420" s="89"/>
    </row>
    <row r="421" spans="1:4" ht="15.75">
      <c r="A421" s="76" t="s">
        <v>320</v>
      </c>
      <c r="B421" s="40"/>
      <c r="C421" s="40"/>
      <c r="D421" s="89"/>
    </row>
    <row r="422" spans="1:4" ht="15.75">
      <c r="A422" s="76" t="s">
        <v>321</v>
      </c>
      <c r="B422" s="40"/>
      <c r="C422" s="40"/>
      <c r="D422" s="89"/>
    </row>
    <row r="423" spans="1:4" ht="15.75">
      <c r="A423" s="76" t="s">
        <v>322</v>
      </c>
      <c r="B423" s="40"/>
      <c r="C423" s="40"/>
      <c r="D423" s="89"/>
    </row>
    <row r="424" spans="1:4" ht="15.75">
      <c r="A424" s="76" t="s">
        <v>323</v>
      </c>
      <c r="B424" s="40">
        <v>0</v>
      </c>
      <c r="C424" s="40">
        <v>0</v>
      </c>
      <c r="D424" s="89"/>
    </row>
    <row r="425" spans="1:4" ht="15.75">
      <c r="A425" s="76" t="s">
        <v>315</v>
      </c>
      <c r="B425" s="40"/>
      <c r="C425" s="40"/>
      <c r="D425" s="89"/>
    </row>
    <row r="426" spans="1:4" ht="15.75">
      <c r="A426" s="76" t="s">
        <v>324</v>
      </c>
      <c r="B426" s="40"/>
      <c r="C426" s="40"/>
      <c r="D426" s="89"/>
    </row>
    <row r="427" spans="1:4" ht="15.75">
      <c r="A427" s="76" t="s">
        <v>325</v>
      </c>
      <c r="B427" s="40"/>
      <c r="C427" s="40"/>
      <c r="D427" s="89"/>
    </row>
    <row r="428" spans="1:4" ht="15.75">
      <c r="A428" s="76" t="s">
        <v>326</v>
      </c>
      <c r="B428" s="40"/>
      <c r="C428" s="40"/>
      <c r="D428" s="89"/>
    </row>
    <row r="429" spans="1:4" ht="15.75">
      <c r="A429" s="76" t="s">
        <v>327</v>
      </c>
      <c r="B429" s="40"/>
      <c r="C429" s="40"/>
      <c r="D429" s="89"/>
    </row>
    <row r="430" spans="1:4" ht="15.75">
      <c r="A430" s="76" t="s">
        <v>328</v>
      </c>
      <c r="B430" s="40">
        <v>675</v>
      </c>
      <c r="C430" s="40">
        <v>599</v>
      </c>
      <c r="D430" s="89">
        <f t="shared" ref="D430:D435" si="40">IF(B430=0,,C430/B430)</f>
        <v>0.88740740740740698</v>
      </c>
    </row>
    <row r="431" spans="1:4" ht="15.75">
      <c r="A431" s="76" t="s">
        <v>315</v>
      </c>
      <c r="B431" s="40"/>
      <c r="C431" s="40"/>
      <c r="D431" s="89"/>
    </row>
    <row r="432" spans="1:4" ht="15.75">
      <c r="A432" s="76" t="s">
        <v>329</v>
      </c>
      <c r="B432" s="40"/>
      <c r="C432" s="40"/>
      <c r="D432" s="89"/>
    </row>
    <row r="433" spans="1:4" ht="15.75">
      <c r="A433" s="76" t="s">
        <v>330</v>
      </c>
      <c r="B433" s="40">
        <v>640</v>
      </c>
      <c r="C433" s="40">
        <v>581</v>
      </c>
      <c r="D433" s="89">
        <f t="shared" si="40"/>
        <v>0.90781250000000002</v>
      </c>
    </row>
    <row r="434" spans="1:4" ht="15.75">
      <c r="A434" s="76" t="s">
        <v>331</v>
      </c>
      <c r="B434" s="40">
        <v>20</v>
      </c>
      <c r="C434" s="40">
        <v>10</v>
      </c>
      <c r="D434" s="89">
        <f t="shared" si="40"/>
        <v>0.5</v>
      </c>
    </row>
    <row r="435" spans="1:4" ht="15.75">
      <c r="A435" s="76" t="s">
        <v>332</v>
      </c>
      <c r="B435" s="40">
        <v>15</v>
      </c>
      <c r="C435" s="40">
        <v>8</v>
      </c>
      <c r="D435" s="89">
        <f t="shared" si="40"/>
        <v>0.53333333333333299</v>
      </c>
    </row>
    <row r="436" spans="1:4" ht="15.75">
      <c r="A436" s="76" t="s">
        <v>333</v>
      </c>
      <c r="B436" s="40">
        <v>0</v>
      </c>
      <c r="C436" s="40">
        <v>0</v>
      </c>
      <c r="D436" s="89"/>
    </row>
    <row r="437" spans="1:4" ht="15.75">
      <c r="A437" s="76" t="s">
        <v>315</v>
      </c>
      <c r="B437" s="40"/>
      <c r="C437" s="40"/>
      <c r="D437" s="89"/>
    </row>
    <row r="438" spans="1:4" ht="15.75">
      <c r="A438" s="76" t="s">
        <v>334</v>
      </c>
      <c r="B438" s="40"/>
      <c r="C438" s="40"/>
      <c r="D438" s="89"/>
    </row>
    <row r="439" spans="1:4" ht="15.75">
      <c r="A439" s="76" t="s">
        <v>335</v>
      </c>
      <c r="B439" s="40"/>
      <c r="C439" s="40"/>
      <c r="D439" s="89"/>
    </row>
    <row r="440" spans="1:4" ht="15.75">
      <c r="A440" s="76" t="s">
        <v>336</v>
      </c>
      <c r="B440" s="40"/>
      <c r="C440" s="40"/>
      <c r="D440" s="89"/>
    </row>
    <row r="441" spans="1:4" ht="15.75">
      <c r="A441" s="76" t="s">
        <v>337</v>
      </c>
      <c r="B441" s="40">
        <v>0</v>
      </c>
      <c r="C441" s="40">
        <v>0</v>
      </c>
      <c r="D441" s="89"/>
    </row>
    <row r="442" spans="1:4" ht="15.75">
      <c r="A442" s="76" t="s">
        <v>338</v>
      </c>
      <c r="B442" s="40"/>
      <c r="C442" s="40"/>
      <c r="D442" s="89"/>
    </row>
    <row r="443" spans="1:4" ht="15.75">
      <c r="A443" s="76" t="s">
        <v>339</v>
      </c>
      <c r="B443" s="40"/>
      <c r="C443" s="40"/>
      <c r="D443" s="89"/>
    </row>
    <row r="444" spans="1:4" ht="15.75">
      <c r="A444" s="76" t="s">
        <v>340</v>
      </c>
      <c r="B444" s="40"/>
      <c r="C444" s="40"/>
      <c r="D444" s="89"/>
    </row>
    <row r="445" spans="1:4" ht="15.75">
      <c r="A445" s="76" t="s">
        <v>341</v>
      </c>
      <c r="B445" s="40"/>
      <c r="C445" s="40"/>
      <c r="D445" s="89"/>
    </row>
    <row r="446" spans="1:4" ht="15.75">
      <c r="A446" s="76" t="s">
        <v>342</v>
      </c>
      <c r="B446" s="40">
        <v>78</v>
      </c>
      <c r="C446" s="40">
        <v>80</v>
      </c>
      <c r="D446" s="89">
        <f t="shared" ref="D446:D449" si="41">IF(B446=0,,C446/B446)</f>
        <v>1.02564102564103</v>
      </c>
    </row>
    <row r="447" spans="1:4" ht="15.75">
      <c r="A447" s="76" t="s">
        <v>315</v>
      </c>
      <c r="B447" s="40">
        <v>37</v>
      </c>
      <c r="C447" s="40">
        <v>38</v>
      </c>
      <c r="D447" s="89">
        <f t="shared" si="41"/>
        <v>1.0270270270270301</v>
      </c>
    </row>
    <row r="448" spans="1:4" ht="15.75">
      <c r="A448" s="76" t="s">
        <v>343</v>
      </c>
      <c r="B448" s="40">
        <v>32</v>
      </c>
      <c r="C448" s="40">
        <v>32</v>
      </c>
      <c r="D448" s="89">
        <f t="shared" si="41"/>
        <v>1</v>
      </c>
    </row>
    <row r="449" spans="1:4" ht="15.75">
      <c r="A449" s="76" t="s">
        <v>344</v>
      </c>
      <c r="B449" s="40">
        <v>4</v>
      </c>
      <c r="C449" s="40">
        <v>4</v>
      </c>
      <c r="D449" s="89">
        <f t="shared" si="41"/>
        <v>1</v>
      </c>
    </row>
    <row r="450" spans="1:4" ht="15.75">
      <c r="A450" s="76" t="s">
        <v>345</v>
      </c>
      <c r="B450" s="40"/>
      <c r="C450" s="40"/>
      <c r="D450" s="89"/>
    </row>
    <row r="451" spans="1:4" ht="15.75">
      <c r="A451" s="76" t="s">
        <v>346</v>
      </c>
      <c r="B451" s="40"/>
      <c r="C451" s="40"/>
      <c r="D451" s="89"/>
    </row>
    <row r="452" spans="1:4" ht="15.75">
      <c r="A452" s="76" t="s">
        <v>347</v>
      </c>
      <c r="B452" s="40">
        <v>5</v>
      </c>
      <c r="C452" s="40">
        <v>6</v>
      </c>
      <c r="D452" s="89">
        <f>IF(B452=0,,C452/B452)</f>
        <v>1.2</v>
      </c>
    </row>
    <row r="453" spans="1:4" ht="15.75">
      <c r="A453" s="76" t="s">
        <v>348</v>
      </c>
      <c r="B453" s="40">
        <v>0</v>
      </c>
      <c r="C453" s="40">
        <v>0</v>
      </c>
      <c r="D453" s="89"/>
    </row>
    <row r="454" spans="1:4" ht="15.75">
      <c r="A454" s="76" t="s">
        <v>349</v>
      </c>
      <c r="B454" s="40"/>
      <c r="C454" s="40"/>
      <c r="D454" s="89"/>
    </row>
    <row r="455" spans="1:4" ht="15.75">
      <c r="A455" s="76" t="s">
        <v>350</v>
      </c>
      <c r="B455" s="40"/>
      <c r="C455" s="40"/>
      <c r="D455" s="89"/>
    </row>
    <row r="456" spans="1:4" ht="15.75">
      <c r="A456" s="76" t="s">
        <v>351</v>
      </c>
      <c r="B456" s="40"/>
      <c r="C456" s="40"/>
      <c r="D456" s="89"/>
    </row>
    <row r="457" spans="1:4" ht="15.75">
      <c r="A457" s="76" t="s">
        <v>352</v>
      </c>
      <c r="B457" s="40">
        <v>0</v>
      </c>
      <c r="C457" s="40">
        <v>0</v>
      </c>
      <c r="D457" s="89"/>
    </row>
    <row r="458" spans="1:4" ht="15.75">
      <c r="A458" s="76" t="s">
        <v>353</v>
      </c>
      <c r="B458" s="40"/>
      <c r="C458" s="40"/>
      <c r="D458" s="89"/>
    </row>
    <row r="459" spans="1:4" ht="15.75">
      <c r="A459" s="76" t="s">
        <v>354</v>
      </c>
      <c r="B459" s="40"/>
      <c r="C459" s="40"/>
      <c r="D459" s="89"/>
    </row>
    <row r="460" spans="1:4" ht="15.75">
      <c r="A460" s="76" t="s">
        <v>355</v>
      </c>
      <c r="B460" s="40">
        <v>3716</v>
      </c>
      <c r="C460" s="40">
        <v>3886</v>
      </c>
      <c r="D460" s="89">
        <f t="shared" ref="D460:D468" si="42">IF(B460=0,,C460/B460)</f>
        <v>1.0457481162540401</v>
      </c>
    </row>
    <row r="461" spans="1:4" ht="15.75">
      <c r="A461" s="76" t="s">
        <v>356</v>
      </c>
      <c r="B461" s="40"/>
      <c r="C461" s="40">
        <v>1000</v>
      </c>
      <c r="D461" s="89"/>
    </row>
    <row r="462" spans="1:4" ht="15.75">
      <c r="A462" s="76" t="s">
        <v>357</v>
      </c>
      <c r="B462" s="40"/>
      <c r="C462" s="40"/>
      <c r="D462" s="89"/>
    </row>
    <row r="463" spans="1:4" ht="15.75">
      <c r="A463" s="76" t="s">
        <v>358</v>
      </c>
      <c r="B463" s="40"/>
      <c r="C463" s="40"/>
      <c r="D463" s="89"/>
    </row>
    <row r="464" spans="1:4" ht="15.75">
      <c r="A464" s="76" t="s">
        <v>359</v>
      </c>
      <c r="B464" s="40">
        <v>3716</v>
      </c>
      <c r="C464" s="40">
        <v>2886</v>
      </c>
      <c r="D464" s="89">
        <f t="shared" si="42"/>
        <v>0.77664155005382096</v>
      </c>
    </row>
    <row r="465" spans="1:4" ht="15.75">
      <c r="A465" s="79" t="s">
        <v>360</v>
      </c>
      <c r="B465" s="40">
        <v>5183</v>
      </c>
      <c r="C465" s="40">
        <v>3721</v>
      </c>
      <c r="D465" s="89">
        <f t="shared" si="42"/>
        <v>0.71792398224966203</v>
      </c>
    </row>
    <row r="466" spans="1:4" ht="15.75">
      <c r="A466" s="76" t="s">
        <v>361</v>
      </c>
      <c r="B466" s="40">
        <v>2979</v>
      </c>
      <c r="C466" s="40">
        <v>1730</v>
      </c>
      <c r="D466" s="89">
        <f t="shared" si="42"/>
        <v>0.58073178919100399</v>
      </c>
    </row>
    <row r="467" spans="1:4" ht="15.75">
      <c r="A467" s="76" t="s">
        <v>55</v>
      </c>
      <c r="B467" s="40">
        <v>55</v>
      </c>
      <c r="C467" s="40">
        <v>53</v>
      </c>
      <c r="D467" s="89">
        <f t="shared" si="42"/>
        <v>0.96363636363636396</v>
      </c>
    </row>
    <row r="468" spans="1:4" ht="15.75">
      <c r="A468" s="76" t="s">
        <v>56</v>
      </c>
      <c r="B468" s="40">
        <v>320</v>
      </c>
      <c r="C468" s="40">
        <v>311</v>
      </c>
      <c r="D468" s="89">
        <f t="shared" si="42"/>
        <v>0.97187500000000004</v>
      </c>
    </row>
    <row r="469" spans="1:4" ht="15.75">
      <c r="A469" s="76" t="s">
        <v>57</v>
      </c>
      <c r="B469" s="40"/>
      <c r="C469" s="40"/>
      <c r="D469" s="89"/>
    </row>
    <row r="470" spans="1:4" ht="15.75">
      <c r="A470" s="76" t="s">
        <v>362</v>
      </c>
      <c r="B470" s="40">
        <v>35</v>
      </c>
      <c r="C470" s="40">
        <v>33</v>
      </c>
      <c r="D470" s="89">
        <f t="shared" ref="D470:D474" si="43">IF(B470=0,,C470/B470)</f>
        <v>0.94285714285714295</v>
      </c>
    </row>
    <row r="471" spans="1:4" ht="15.75">
      <c r="A471" s="76" t="s">
        <v>363</v>
      </c>
      <c r="B471" s="40">
        <v>10</v>
      </c>
      <c r="C471" s="40">
        <v>8</v>
      </c>
      <c r="D471" s="89">
        <f t="shared" si="43"/>
        <v>0.8</v>
      </c>
    </row>
    <row r="472" spans="1:4" ht="15.75">
      <c r="A472" s="76" t="s">
        <v>364</v>
      </c>
      <c r="B472" s="40"/>
      <c r="C472" s="40"/>
      <c r="D472" s="89"/>
    </row>
    <row r="473" spans="1:4" ht="15.75">
      <c r="A473" s="76" t="s">
        <v>365</v>
      </c>
      <c r="B473" s="40">
        <v>149</v>
      </c>
      <c r="C473" s="40">
        <v>138</v>
      </c>
      <c r="D473" s="89">
        <f t="shared" si="43"/>
        <v>0.92617449664429496</v>
      </c>
    </row>
    <row r="474" spans="1:4" ht="15.75">
      <c r="A474" s="76" t="s">
        <v>366</v>
      </c>
      <c r="B474" s="40">
        <v>20</v>
      </c>
      <c r="C474" s="40">
        <v>18</v>
      </c>
      <c r="D474" s="89">
        <f t="shared" si="43"/>
        <v>0.9</v>
      </c>
    </row>
    <row r="475" spans="1:4" ht="15.75">
      <c r="A475" s="76" t="s">
        <v>367</v>
      </c>
      <c r="B475" s="40"/>
      <c r="C475" s="40"/>
      <c r="D475" s="89"/>
    </row>
    <row r="476" spans="1:4" ht="15.75">
      <c r="A476" s="76" t="s">
        <v>368</v>
      </c>
      <c r="B476" s="40"/>
      <c r="C476" s="40"/>
      <c r="D476" s="89"/>
    </row>
    <row r="477" spans="1:4" ht="15.75">
      <c r="A477" s="76" t="s">
        <v>369</v>
      </c>
      <c r="B477" s="40"/>
      <c r="C477" s="40"/>
      <c r="D477" s="89"/>
    </row>
    <row r="478" spans="1:4" ht="15.75">
      <c r="A478" s="76" t="s">
        <v>370</v>
      </c>
      <c r="B478" s="40">
        <v>118</v>
      </c>
      <c r="C478" s="40">
        <v>110</v>
      </c>
      <c r="D478" s="89">
        <f t="shared" ref="D478:D482" si="44">IF(B478=0,,C478/B478)</f>
        <v>0.93220338983050799</v>
      </c>
    </row>
    <row r="479" spans="1:4" ht="15.75">
      <c r="A479" s="76" t="s">
        <v>371</v>
      </c>
      <c r="B479" s="40">
        <v>2</v>
      </c>
      <c r="C479" s="40">
        <v>2</v>
      </c>
      <c r="D479" s="89">
        <f t="shared" si="44"/>
        <v>1</v>
      </c>
    </row>
    <row r="480" spans="1:4" ht="15.75">
      <c r="A480" s="76" t="s">
        <v>372</v>
      </c>
      <c r="B480" s="40"/>
      <c r="C480" s="40"/>
      <c r="D480" s="89"/>
    </row>
    <row r="481" spans="1:4" ht="15.75">
      <c r="A481" s="76" t="s">
        <v>373</v>
      </c>
      <c r="B481" s="40">
        <v>2270</v>
      </c>
      <c r="C481" s="40">
        <v>1057</v>
      </c>
      <c r="D481" s="89">
        <f t="shared" si="44"/>
        <v>0.465638766519824</v>
      </c>
    </row>
    <row r="482" spans="1:4" ht="15.75">
      <c r="A482" s="76" t="s">
        <v>374</v>
      </c>
      <c r="B482" s="40">
        <v>696</v>
      </c>
      <c r="C482" s="40">
        <v>600</v>
      </c>
      <c r="D482" s="89">
        <f t="shared" si="44"/>
        <v>0.86206896551724099</v>
      </c>
    </row>
    <row r="483" spans="1:4" ht="15.75">
      <c r="A483" s="76" t="s">
        <v>55</v>
      </c>
      <c r="B483" s="40"/>
      <c r="C483" s="40"/>
      <c r="D483" s="89"/>
    </row>
    <row r="484" spans="1:4" ht="15.75">
      <c r="A484" s="76" t="s">
        <v>56</v>
      </c>
      <c r="B484" s="40"/>
      <c r="C484" s="40"/>
      <c r="D484" s="89"/>
    </row>
    <row r="485" spans="1:4" ht="15.75">
      <c r="A485" s="76" t="s">
        <v>57</v>
      </c>
      <c r="B485" s="40"/>
      <c r="C485" s="40"/>
      <c r="D485" s="89"/>
    </row>
    <row r="486" spans="1:4" ht="15.75">
      <c r="A486" s="76" t="s">
        <v>375</v>
      </c>
      <c r="B486" s="40">
        <v>36</v>
      </c>
      <c r="C486" s="40">
        <v>28</v>
      </c>
      <c r="D486" s="89">
        <f t="shared" ref="D486:D490" si="45">IF(B486=0,,C486/B486)</f>
        <v>0.77777777777777801</v>
      </c>
    </row>
    <row r="487" spans="1:4" ht="15.75">
      <c r="A487" s="76" t="s">
        <v>376</v>
      </c>
      <c r="B487" s="40"/>
      <c r="C487" s="40"/>
      <c r="D487" s="89"/>
    </row>
    <row r="488" spans="1:4" ht="15.75">
      <c r="A488" s="76" t="s">
        <v>377</v>
      </c>
      <c r="B488" s="40"/>
      <c r="C488" s="40"/>
      <c r="D488" s="89"/>
    </row>
    <row r="489" spans="1:4" ht="15.75">
      <c r="A489" s="76" t="s">
        <v>378</v>
      </c>
      <c r="B489" s="40">
        <v>660</v>
      </c>
      <c r="C489" s="40">
        <v>572</v>
      </c>
      <c r="D489" s="89">
        <f t="shared" si="45"/>
        <v>0.86666666666666703</v>
      </c>
    </row>
    <row r="490" spans="1:4" ht="15.75">
      <c r="A490" s="76" t="s">
        <v>379</v>
      </c>
      <c r="B490" s="40">
        <v>172</v>
      </c>
      <c r="C490" s="40">
        <v>180</v>
      </c>
      <c r="D490" s="89">
        <f t="shared" si="45"/>
        <v>1.0465116279069799</v>
      </c>
    </row>
    <row r="491" spans="1:4" ht="15.75">
      <c r="A491" s="76" t="s">
        <v>55</v>
      </c>
      <c r="B491" s="40"/>
      <c r="C491" s="40"/>
      <c r="D491" s="89"/>
    </row>
    <row r="492" spans="1:4" ht="15.75">
      <c r="A492" s="76" t="s">
        <v>56</v>
      </c>
      <c r="B492" s="40"/>
      <c r="C492" s="40"/>
      <c r="D492" s="89"/>
    </row>
    <row r="493" spans="1:4" ht="15.75">
      <c r="A493" s="76" t="s">
        <v>57</v>
      </c>
      <c r="B493" s="40"/>
      <c r="C493" s="40"/>
      <c r="D493" s="89"/>
    </row>
    <row r="494" spans="1:4" ht="15.75">
      <c r="A494" s="76" t="s">
        <v>380</v>
      </c>
      <c r="B494" s="40"/>
      <c r="C494" s="40"/>
      <c r="D494" s="89"/>
    </row>
    <row r="495" spans="1:4" ht="15.75">
      <c r="A495" s="76" t="s">
        <v>381</v>
      </c>
      <c r="B495" s="40"/>
      <c r="C495" s="40"/>
      <c r="D495" s="89"/>
    </row>
    <row r="496" spans="1:4" ht="15.75">
      <c r="A496" s="76" t="s">
        <v>382</v>
      </c>
      <c r="B496" s="40"/>
      <c r="C496" s="40"/>
      <c r="D496" s="89"/>
    </row>
    <row r="497" spans="1:4" ht="15.75">
      <c r="A497" s="76" t="s">
        <v>383</v>
      </c>
      <c r="B497" s="40"/>
      <c r="C497" s="40"/>
      <c r="D497" s="89"/>
    </row>
    <row r="498" spans="1:4" ht="15.75">
      <c r="A498" s="76" t="s">
        <v>384</v>
      </c>
      <c r="B498" s="40">
        <v>7</v>
      </c>
      <c r="C498" s="40">
        <v>14</v>
      </c>
      <c r="D498" s="89">
        <f t="shared" ref="D498:D501" si="46">IF(B498=0,,C498/B498)</f>
        <v>2</v>
      </c>
    </row>
    <row r="499" spans="1:4" ht="15.75">
      <c r="A499" s="76" t="s">
        <v>385</v>
      </c>
      <c r="B499" s="40"/>
      <c r="C499" s="40"/>
      <c r="D499" s="89"/>
    </row>
    <row r="500" spans="1:4" ht="15.75">
      <c r="A500" s="76" t="s">
        <v>386</v>
      </c>
      <c r="B500" s="40">
        <v>165</v>
      </c>
      <c r="C500" s="40">
        <v>166</v>
      </c>
      <c r="D500" s="89">
        <f t="shared" si="46"/>
        <v>1.0060606060606101</v>
      </c>
    </row>
    <row r="501" spans="1:4" ht="15.75">
      <c r="A501" s="76" t="s">
        <v>387</v>
      </c>
      <c r="B501" s="40">
        <v>177</v>
      </c>
      <c r="C501" s="40">
        <v>186</v>
      </c>
      <c r="D501" s="89">
        <f t="shared" si="46"/>
        <v>1.0508474576271201</v>
      </c>
    </row>
    <row r="502" spans="1:4" ht="15.75">
      <c r="A502" s="76" t="s">
        <v>55</v>
      </c>
      <c r="B502" s="40"/>
      <c r="C502" s="40"/>
      <c r="D502" s="89"/>
    </row>
    <row r="503" spans="1:4" ht="15.75">
      <c r="A503" s="76" t="s">
        <v>388</v>
      </c>
      <c r="B503" s="40"/>
      <c r="C503" s="40"/>
      <c r="D503" s="89"/>
    </row>
    <row r="504" spans="1:4" ht="15.75">
      <c r="A504" s="76" t="s">
        <v>57</v>
      </c>
      <c r="B504" s="40"/>
      <c r="C504" s="40"/>
      <c r="D504" s="89"/>
    </row>
    <row r="505" spans="1:4" ht="15.75">
      <c r="A505" s="76" t="s">
        <v>389</v>
      </c>
      <c r="B505" s="40">
        <v>80</v>
      </c>
      <c r="C505" s="40">
        <v>82</v>
      </c>
      <c r="D505" s="89">
        <f t="shared" ref="D505:D510" si="47">IF(B505=0,,C505/B505)</f>
        <v>1.0249999999999999</v>
      </c>
    </row>
    <row r="506" spans="1:4" ht="15.75">
      <c r="A506" s="76" t="s">
        <v>390</v>
      </c>
      <c r="B506" s="40"/>
      <c r="C506" s="40"/>
      <c r="D506" s="89"/>
    </row>
    <row r="507" spans="1:4" ht="15.75">
      <c r="A507" s="76" t="s">
        <v>391</v>
      </c>
      <c r="B507" s="40"/>
      <c r="C507" s="40"/>
      <c r="D507" s="89"/>
    </row>
    <row r="508" spans="1:4" ht="15.75">
      <c r="A508" s="76" t="s">
        <v>392</v>
      </c>
      <c r="B508" s="40">
        <v>41</v>
      </c>
      <c r="C508" s="40">
        <v>43</v>
      </c>
      <c r="D508" s="89">
        <f t="shared" si="47"/>
        <v>1.0487804878048801</v>
      </c>
    </row>
    <row r="509" spans="1:4" ht="15.75">
      <c r="A509" s="76" t="s">
        <v>393</v>
      </c>
      <c r="B509" s="40">
        <v>56</v>
      </c>
      <c r="C509" s="40">
        <v>61</v>
      </c>
      <c r="D509" s="89">
        <f t="shared" si="47"/>
        <v>1.08928571428571</v>
      </c>
    </row>
    <row r="510" spans="1:4" ht="15.75">
      <c r="A510" s="76" t="s">
        <v>394</v>
      </c>
      <c r="B510" s="40">
        <v>670</v>
      </c>
      <c r="C510" s="40">
        <v>675</v>
      </c>
      <c r="D510" s="89">
        <f t="shared" si="47"/>
        <v>1.0074626865671601</v>
      </c>
    </row>
    <row r="511" spans="1:4" ht="15.75">
      <c r="A511" s="76" t="s">
        <v>55</v>
      </c>
      <c r="B511" s="40"/>
      <c r="C511" s="40"/>
      <c r="D511" s="89"/>
    </row>
    <row r="512" spans="1:4" ht="15.75">
      <c r="A512" s="76" t="s">
        <v>56</v>
      </c>
      <c r="B512" s="40"/>
      <c r="C512" s="40"/>
      <c r="D512" s="89"/>
    </row>
    <row r="513" spans="1:4" ht="15.75">
      <c r="A513" s="76" t="s">
        <v>57</v>
      </c>
      <c r="B513" s="40"/>
      <c r="C513" s="40"/>
      <c r="D513" s="89"/>
    </row>
    <row r="514" spans="1:4" ht="15.75">
      <c r="A514" s="76" t="s">
        <v>395</v>
      </c>
      <c r="B514" s="40">
        <v>670</v>
      </c>
      <c r="C514" s="40">
        <v>675</v>
      </c>
      <c r="D514" s="89">
        <f>IF(B514=0,,C514/B514)</f>
        <v>1.0074626865671601</v>
      </c>
    </row>
    <row r="515" spans="1:4" ht="15.75">
      <c r="A515" s="76" t="s">
        <v>396</v>
      </c>
      <c r="B515" s="40"/>
      <c r="C515" s="40"/>
      <c r="D515" s="89"/>
    </row>
    <row r="516" spans="1:4" ht="15.75">
      <c r="A516" s="76" t="s">
        <v>397</v>
      </c>
      <c r="B516" s="40"/>
      <c r="C516" s="40"/>
      <c r="D516" s="89"/>
    </row>
    <row r="517" spans="1:4" ht="15.75">
      <c r="A517" s="76" t="s">
        <v>398</v>
      </c>
      <c r="B517" s="40">
        <v>489</v>
      </c>
      <c r="C517" s="40">
        <v>350</v>
      </c>
      <c r="D517" s="89">
        <f t="shared" ref="D517:D523" si="48">IF(B517=0,,C517/B517)</f>
        <v>0.71574642126789401</v>
      </c>
    </row>
    <row r="518" spans="1:4" ht="15.75">
      <c r="A518" s="76" t="s">
        <v>399</v>
      </c>
      <c r="B518" s="40"/>
      <c r="C518" s="40"/>
      <c r="D518" s="89"/>
    </row>
    <row r="519" spans="1:4" ht="15.75">
      <c r="A519" s="76" t="s">
        <v>400</v>
      </c>
      <c r="B519" s="40"/>
      <c r="C519" s="40"/>
      <c r="D519" s="89"/>
    </row>
    <row r="520" spans="1:4" ht="15.75">
      <c r="A520" s="76" t="s">
        <v>401</v>
      </c>
      <c r="B520" s="40">
        <v>489</v>
      </c>
      <c r="C520" s="40">
        <v>350</v>
      </c>
      <c r="D520" s="89">
        <f t="shared" si="48"/>
        <v>0.71574642126789401</v>
      </c>
    </row>
    <row r="521" spans="1:4" ht="15.75">
      <c r="A521" s="79" t="s">
        <v>402</v>
      </c>
      <c r="B521" s="40">
        <v>70008</v>
      </c>
      <c r="C521" s="40">
        <v>70375</v>
      </c>
      <c r="D521" s="89">
        <f t="shared" si="48"/>
        <v>1.0052422580276501</v>
      </c>
    </row>
    <row r="522" spans="1:4" ht="15.75">
      <c r="A522" s="76" t="s">
        <v>403</v>
      </c>
      <c r="B522" s="40">
        <v>1572</v>
      </c>
      <c r="C522" s="40">
        <v>1390</v>
      </c>
      <c r="D522" s="89">
        <f t="shared" si="48"/>
        <v>0.88422391857506399</v>
      </c>
    </row>
    <row r="523" spans="1:4" ht="15.75">
      <c r="A523" s="76" t="s">
        <v>55</v>
      </c>
      <c r="B523" s="40">
        <v>963</v>
      </c>
      <c r="C523" s="40">
        <v>970</v>
      </c>
      <c r="D523" s="89">
        <f t="shared" si="48"/>
        <v>1.0072689511941799</v>
      </c>
    </row>
    <row r="524" spans="1:4" ht="15.75">
      <c r="A524" s="76" t="s">
        <v>56</v>
      </c>
      <c r="B524" s="40"/>
      <c r="C524" s="40"/>
      <c r="D524" s="89"/>
    </row>
    <row r="525" spans="1:4" ht="15.75">
      <c r="A525" s="76" t="s">
        <v>57</v>
      </c>
      <c r="B525" s="40"/>
      <c r="C525" s="40"/>
      <c r="D525" s="89"/>
    </row>
    <row r="526" spans="1:4" ht="15.75">
      <c r="A526" s="76" t="s">
        <v>404</v>
      </c>
      <c r="B526" s="40"/>
      <c r="C526" s="40"/>
      <c r="D526" s="89"/>
    </row>
    <row r="527" spans="1:4" ht="15.75">
      <c r="A527" s="76" t="s">
        <v>405</v>
      </c>
      <c r="B527" s="40">
        <v>4</v>
      </c>
      <c r="C527" s="40">
        <v>5</v>
      </c>
      <c r="D527" s="89">
        <f t="shared" ref="D527:D529" si="49">IF(B527=0,,C527/B527)</f>
        <v>1.25</v>
      </c>
    </row>
    <row r="528" spans="1:4" ht="15.75">
      <c r="A528" s="76" t="s">
        <v>406</v>
      </c>
      <c r="B528" s="40">
        <v>6</v>
      </c>
      <c r="C528" s="40">
        <v>7</v>
      </c>
      <c r="D528" s="89">
        <f t="shared" si="49"/>
        <v>1.1666666666666701</v>
      </c>
    </row>
    <row r="529" spans="1:4" ht="15.75">
      <c r="A529" s="76" t="s">
        <v>407</v>
      </c>
      <c r="B529" s="40">
        <v>27</v>
      </c>
      <c r="C529" s="40">
        <v>30</v>
      </c>
      <c r="D529" s="89">
        <f t="shared" si="49"/>
        <v>1.1111111111111101</v>
      </c>
    </row>
    <row r="530" spans="1:4" ht="15.75">
      <c r="A530" s="76" t="s">
        <v>97</v>
      </c>
      <c r="B530" s="40"/>
      <c r="C530" s="40"/>
      <c r="D530" s="89"/>
    </row>
    <row r="531" spans="1:4" ht="15.75">
      <c r="A531" s="76" t="s">
        <v>408</v>
      </c>
      <c r="B531" s="40">
        <v>197</v>
      </c>
      <c r="C531" s="40">
        <v>200</v>
      </c>
      <c r="D531" s="89">
        <f t="shared" ref="D531:D537" si="50">IF(B531=0,,C531/B531)</f>
        <v>1.0152284263959399</v>
      </c>
    </row>
    <row r="532" spans="1:4" ht="15.75">
      <c r="A532" s="76" t="s">
        <v>409</v>
      </c>
      <c r="B532" s="40">
        <v>1</v>
      </c>
      <c r="C532" s="40">
        <v>2</v>
      </c>
      <c r="D532" s="89">
        <f t="shared" si="50"/>
        <v>2</v>
      </c>
    </row>
    <row r="533" spans="1:4" ht="15.75">
      <c r="A533" s="76" t="s">
        <v>410</v>
      </c>
      <c r="B533" s="40"/>
      <c r="C533" s="40"/>
      <c r="D533" s="89"/>
    </row>
    <row r="534" spans="1:4" ht="15.75">
      <c r="A534" s="76" t="s">
        <v>411</v>
      </c>
      <c r="B534" s="40">
        <v>6</v>
      </c>
      <c r="C534" s="40">
        <v>7</v>
      </c>
      <c r="D534" s="89">
        <f t="shared" si="50"/>
        <v>1.1666666666666701</v>
      </c>
    </row>
    <row r="535" spans="1:4" ht="15.75">
      <c r="A535" s="76" t="s">
        <v>412</v>
      </c>
      <c r="B535" s="40">
        <v>368</v>
      </c>
      <c r="C535" s="40">
        <v>169</v>
      </c>
      <c r="D535" s="89">
        <f t="shared" si="50"/>
        <v>0.45923913043478298</v>
      </c>
    </row>
    <row r="536" spans="1:4" ht="15.75">
      <c r="A536" s="76" t="s">
        <v>413</v>
      </c>
      <c r="B536" s="40">
        <v>962</v>
      </c>
      <c r="C536" s="40">
        <v>856</v>
      </c>
      <c r="D536" s="89">
        <f t="shared" si="50"/>
        <v>0.88981288981288997</v>
      </c>
    </row>
    <row r="537" spans="1:4" ht="15.75">
      <c r="A537" s="76" t="s">
        <v>55</v>
      </c>
      <c r="B537" s="40">
        <v>626</v>
      </c>
      <c r="C537" s="40">
        <v>550</v>
      </c>
      <c r="D537" s="89">
        <f t="shared" si="50"/>
        <v>0.87859424920127804</v>
      </c>
    </row>
    <row r="538" spans="1:4" ht="15.75">
      <c r="A538" s="76" t="s">
        <v>56</v>
      </c>
      <c r="B538" s="40"/>
      <c r="C538" s="40"/>
      <c r="D538" s="89"/>
    </row>
    <row r="539" spans="1:4" ht="15.75">
      <c r="A539" s="76" t="s">
        <v>57</v>
      </c>
      <c r="B539" s="40"/>
      <c r="C539" s="40"/>
      <c r="D539" s="89"/>
    </row>
    <row r="540" spans="1:4" ht="15.75">
      <c r="A540" s="76" t="s">
        <v>414</v>
      </c>
      <c r="B540" s="40"/>
      <c r="C540" s="40"/>
      <c r="D540" s="89"/>
    </row>
    <row r="541" spans="1:4" ht="15.75">
      <c r="A541" s="76" t="s">
        <v>415</v>
      </c>
      <c r="B541" s="40">
        <v>154</v>
      </c>
      <c r="C541" s="40">
        <v>156</v>
      </c>
      <c r="D541" s="89">
        <f t="shared" ref="D541:D546" si="51">IF(B541=0,,C541/B541)</f>
        <v>1.01298701298701</v>
      </c>
    </row>
    <row r="542" spans="1:4" ht="15.75">
      <c r="A542" s="76" t="s">
        <v>416</v>
      </c>
      <c r="B542" s="40">
        <v>150</v>
      </c>
      <c r="C542" s="40">
        <v>150</v>
      </c>
      <c r="D542" s="89">
        <f t="shared" si="51"/>
        <v>1</v>
      </c>
    </row>
    <row r="543" spans="1:4" ht="15.75">
      <c r="A543" s="76" t="s">
        <v>417</v>
      </c>
      <c r="B543" s="40">
        <v>32</v>
      </c>
      <c r="C543" s="40"/>
      <c r="D543" s="89"/>
    </row>
    <row r="544" spans="1:4" ht="15.75">
      <c r="A544" s="76" t="s">
        <v>418</v>
      </c>
      <c r="B544" s="40">
        <v>0</v>
      </c>
      <c r="C544" s="40">
        <v>0</v>
      </c>
      <c r="D544" s="89"/>
    </row>
    <row r="545" spans="1:4" ht="15.75">
      <c r="A545" s="76" t="s">
        <v>419</v>
      </c>
      <c r="B545" s="40"/>
      <c r="C545" s="40"/>
      <c r="D545" s="89"/>
    </row>
    <row r="546" spans="1:4" ht="15.75">
      <c r="A546" s="76" t="s">
        <v>420</v>
      </c>
      <c r="B546" s="40">
        <v>21070</v>
      </c>
      <c r="C546" s="40">
        <v>22192</v>
      </c>
      <c r="D546" s="89">
        <f t="shared" si="51"/>
        <v>1.0532510678690099</v>
      </c>
    </row>
    <row r="547" spans="1:4" ht="15.75">
      <c r="A547" s="76" t="s">
        <v>421</v>
      </c>
      <c r="B547" s="40"/>
      <c r="C547" s="40"/>
      <c r="D547" s="89"/>
    </row>
    <row r="548" spans="1:4" ht="15.75">
      <c r="A548" s="76" t="s">
        <v>422</v>
      </c>
      <c r="B548" s="40">
        <v>3</v>
      </c>
      <c r="C548" s="40"/>
      <c r="D548" s="89"/>
    </row>
    <row r="549" spans="1:4" ht="15.75">
      <c r="A549" s="76" t="s">
        <v>423</v>
      </c>
      <c r="B549" s="40"/>
      <c r="C549" s="40"/>
      <c r="D549" s="89"/>
    </row>
    <row r="550" spans="1:4" ht="15.75">
      <c r="A550" s="76" t="s">
        <v>424</v>
      </c>
      <c r="B550" s="40"/>
      <c r="C550" s="40"/>
      <c r="D550" s="89"/>
    </row>
    <row r="551" spans="1:4" ht="15.75">
      <c r="A551" s="76" t="s">
        <v>425</v>
      </c>
      <c r="B551" s="40">
        <v>8067</v>
      </c>
      <c r="C551" s="40">
        <v>8600</v>
      </c>
      <c r="D551" s="89">
        <f t="shared" ref="D551:D556" si="52">IF(B551=0,,C551/B551)</f>
        <v>1.0660716499318199</v>
      </c>
    </row>
    <row r="552" spans="1:4" ht="15.75">
      <c r="A552" s="76" t="s">
        <v>426</v>
      </c>
      <c r="B552" s="40"/>
      <c r="C552" s="40"/>
      <c r="D552" s="89"/>
    </row>
    <row r="553" spans="1:4" ht="15.75">
      <c r="A553" s="76" t="s">
        <v>427</v>
      </c>
      <c r="B553" s="40">
        <v>13000</v>
      </c>
      <c r="C553" s="40">
        <v>13592</v>
      </c>
      <c r="D553" s="89">
        <f t="shared" si="52"/>
        <v>1.04553846153846</v>
      </c>
    </row>
    <row r="554" spans="1:4" ht="15.75">
      <c r="A554" s="76" t="s">
        <v>428</v>
      </c>
      <c r="B554" s="40"/>
      <c r="C554" s="40"/>
      <c r="D554" s="89"/>
    </row>
    <row r="555" spans="1:4" ht="15.75">
      <c r="A555" s="76" t="s">
        <v>429</v>
      </c>
      <c r="B555" s="40">
        <v>192</v>
      </c>
      <c r="C555" s="40">
        <v>190</v>
      </c>
      <c r="D555" s="89">
        <f t="shared" si="52"/>
        <v>0.98958333333333304</v>
      </c>
    </row>
    <row r="556" spans="1:4" ht="15.75">
      <c r="A556" s="76" t="s">
        <v>430</v>
      </c>
      <c r="B556" s="40">
        <v>192</v>
      </c>
      <c r="C556" s="40">
        <v>190</v>
      </c>
      <c r="D556" s="89">
        <f t="shared" si="52"/>
        <v>0.98958333333333304</v>
      </c>
    </row>
    <row r="557" spans="1:4" ht="15.75">
      <c r="A557" s="76" t="s">
        <v>431</v>
      </c>
      <c r="B557" s="40"/>
      <c r="C557" s="40"/>
      <c r="D557" s="89"/>
    </row>
    <row r="558" spans="1:4" ht="15.75">
      <c r="A558" s="76" t="s">
        <v>432</v>
      </c>
      <c r="B558" s="40"/>
      <c r="C558" s="40"/>
      <c r="D558" s="89"/>
    </row>
    <row r="559" spans="1:4" ht="15.75">
      <c r="A559" s="76" t="s">
        <v>433</v>
      </c>
      <c r="B559" s="40">
        <v>2547</v>
      </c>
      <c r="C559" s="40">
        <v>2550</v>
      </c>
      <c r="D559" s="89">
        <f>IF(B559=0,,C559/B559)</f>
        <v>1.0011778563015299</v>
      </c>
    </row>
    <row r="560" spans="1:4" ht="15.75">
      <c r="A560" s="76" t="s">
        <v>434</v>
      </c>
      <c r="B560" s="40"/>
      <c r="C560" s="40"/>
      <c r="D560" s="89"/>
    </row>
    <row r="561" spans="1:4" ht="15.75">
      <c r="A561" s="76" t="s">
        <v>435</v>
      </c>
      <c r="B561" s="40"/>
      <c r="C561" s="40"/>
      <c r="D561" s="89"/>
    </row>
    <row r="562" spans="1:4" ht="15.75">
      <c r="A562" s="76" t="s">
        <v>436</v>
      </c>
      <c r="B562" s="40"/>
      <c r="C562" s="40"/>
      <c r="D562" s="89"/>
    </row>
    <row r="563" spans="1:4" ht="15.75">
      <c r="A563" s="76" t="s">
        <v>437</v>
      </c>
      <c r="B563" s="40"/>
      <c r="C563" s="40"/>
      <c r="D563" s="89"/>
    </row>
    <row r="564" spans="1:4" ht="15.75">
      <c r="A564" s="76" t="s">
        <v>438</v>
      </c>
      <c r="B564" s="40"/>
      <c r="C564" s="40"/>
      <c r="D564" s="89"/>
    </row>
    <row r="565" spans="1:4" ht="15.75">
      <c r="A565" s="76" t="s">
        <v>439</v>
      </c>
      <c r="B565" s="40"/>
      <c r="C565" s="40"/>
      <c r="D565" s="89"/>
    </row>
    <row r="566" spans="1:4" ht="15.75">
      <c r="A566" s="76" t="s">
        <v>440</v>
      </c>
      <c r="B566" s="40"/>
      <c r="C566" s="40"/>
      <c r="D566" s="89"/>
    </row>
    <row r="567" spans="1:4" ht="15.75">
      <c r="A567" s="76" t="s">
        <v>441</v>
      </c>
      <c r="B567" s="40"/>
      <c r="C567" s="40"/>
      <c r="D567" s="89"/>
    </row>
    <row r="568" spans="1:4" ht="15.75">
      <c r="A568" s="76" t="s">
        <v>442</v>
      </c>
      <c r="B568" s="40">
        <v>2547</v>
      </c>
      <c r="C568" s="40">
        <v>2550</v>
      </c>
      <c r="D568" s="89">
        <f t="shared" ref="D568:D570" si="53">IF(B568=0,,C568/B568)</f>
        <v>1.0011778563015299</v>
      </c>
    </row>
    <row r="569" spans="1:4" ht="15.75">
      <c r="A569" s="76" t="s">
        <v>443</v>
      </c>
      <c r="B569" s="40">
        <v>6368</v>
      </c>
      <c r="C569" s="40">
        <v>6425</v>
      </c>
      <c r="D569" s="89">
        <f t="shared" si="53"/>
        <v>1.00895100502513</v>
      </c>
    </row>
    <row r="570" spans="1:4" ht="15.75">
      <c r="A570" s="76" t="s">
        <v>444</v>
      </c>
      <c r="B570" s="40">
        <v>1779</v>
      </c>
      <c r="C570" s="40">
        <v>1796</v>
      </c>
      <c r="D570" s="89">
        <f t="shared" si="53"/>
        <v>1.00955593029792</v>
      </c>
    </row>
    <row r="571" spans="1:4" ht="15.75">
      <c r="A571" s="76" t="s">
        <v>445</v>
      </c>
      <c r="B571" s="40"/>
      <c r="C571" s="40"/>
      <c r="D571" s="89"/>
    </row>
    <row r="572" spans="1:4" ht="15.75">
      <c r="A572" s="76" t="s">
        <v>446</v>
      </c>
      <c r="B572" s="40">
        <v>250</v>
      </c>
      <c r="C572" s="40">
        <v>253</v>
      </c>
      <c r="D572" s="89">
        <f t="shared" ref="D572:D574" si="54">IF(B572=0,,C572/B572)</f>
        <v>1.012</v>
      </c>
    </row>
    <row r="573" spans="1:4" ht="15.75">
      <c r="A573" s="76" t="s">
        <v>447</v>
      </c>
      <c r="B573" s="40">
        <v>10</v>
      </c>
      <c r="C573" s="40">
        <v>12</v>
      </c>
      <c r="D573" s="89">
        <f t="shared" si="54"/>
        <v>1.2</v>
      </c>
    </row>
    <row r="574" spans="1:4" ht="15.75">
      <c r="A574" s="76" t="s">
        <v>448</v>
      </c>
      <c r="B574" s="40">
        <v>289</v>
      </c>
      <c r="C574" s="40">
        <v>293</v>
      </c>
      <c r="D574" s="89">
        <f t="shared" si="54"/>
        <v>1.0138408304498301</v>
      </c>
    </row>
    <row r="575" spans="1:4" ht="15.75">
      <c r="A575" s="76" t="s">
        <v>449</v>
      </c>
      <c r="B575" s="40"/>
      <c r="C575" s="40"/>
      <c r="D575" s="89"/>
    </row>
    <row r="576" spans="1:4" ht="15.75">
      <c r="A576" s="76" t="s">
        <v>450</v>
      </c>
      <c r="B576" s="40">
        <v>4040</v>
      </c>
      <c r="C576" s="40">
        <v>4071</v>
      </c>
      <c r="D576" s="89">
        <f t="shared" ref="D576:D581" si="55">IF(B576=0,,C576/B576)</f>
        <v>1.0076732673267299</v>
      </c>
    </row>
    <row r="577" spans="1:4" ht="15.75">
      <c r="A577" s="76" t="s">
        <v>451</v>
      </c>
      <c r="B577" s="40">
        <v>1081</v>
      </c>
      <c r="C577" s="40">
        <v>1100</v>
      </c>
      <c r="D577" s="89">
        <f t="shared" si="55"/>
        <v>1.01757631822387</v>
      </c>
    </row>
    <row r="578" spans="1:4" ht="15.75">
      <c r="A578" s="76" t="s">
        <v>452</v>
      </c>
      <c r="B578" s="40">
        <v>510</v>
      </c>
      <c r="C578" s="40">
        <v>518</v>
      </c>
      <c r="D578" s="89">
        <f t="shared" si="55"/>
        <v>1.0156862745098001</v>
      </c>
    </row>
    <row r="579" spans="1:4" ht="15.75">
      <c r="A579" s="76" t="s">
        <v>453</v>
      </c>
      <c r="B579" s="40">
        <v>434</v>
      </c>
      <c r="C579" s="40">
        <v>440</v>
      </c>
      <c r="D579" s="89">
        <f t="shared" si="55"/>
        <v>1.0138248847926301</v>
      </c>
    </row>
    <row r="580" spans="1:4" ht="15.75">
      <c r="A580" s="76" t="s">
        <v>454</v>
      </c>
      <c r="B580" s="40">
        <v>57</v>
      </c>
      <c r="C580" s="40">
        <v>60</v>
      </c>
      <c r="D580" s="89">
        <f t="shared" si="55"/>
        <v>1.0526315789473699</v>
      </c>
    </row>
    <row r="581" spans="1:4" ht="15.75">
      <c r="A581" s="76" t="s">
        <v>455</v>
      </c>
      <c r="B581" s="40">
        <v>80</v>
      </c>
      <c r="C581" s="40">
        <v>82</v>
      </c>
      <c r="D581" s="89">
        <f t="shared" si="55"/>
        <v>1.0249999999999999</v>
      </c>
    </row>
    <row r="582" spans="1:4" ht="15.75">
      <c r="A582" s="76" t="s">
        <v>456</v>
      </c>
      <c r="B582" s="40"/>
      <c r="C582" s="40"/>
      <c r="D582" s="89"/>
    </row>
    <row r="583" spans="1:4" ht="15.75">
      <c r="A583" s="76" t="s">
        <v>457</v>
      </c>
      <c r="B583" s="40"/>
      <c r="C583" s="40"/>
      <c r="D583" s="89"/>
    </row>
    <row r="584" spans="1:4" ht="15.75">
      <c r="A584" s="76" t="s">
        <v>458</v>
      </c>
      <c r="B584" s="40">
        <v>1276</v>
      </c>
      <c r="C584" s="40">
        <v>1290</v>
      </c>
      <c r="D584" s="89">
        <f t="shared" ref="D584:D586" si="56">IF(B584=0,,C584/B584)</f>
        <v>1.0109717868338599</v>
      </c>
    </row>
    <row r="585" spans="1:4" ht="15.75">
      <c r="A585" s="76" t="s">
        <v>459</v>
      </c>
      <c r="B585" s="40">
        <v>670</v>
      </c>
      <c r="C585" s="40">
        <v>675</v>
      </c>
      <c r="D585" s="89">
        <f t="shared" si="56"/>
        <v>1.0074626865671601</v>
      </c>
    </row>
    <row r="586" spans="1:4" ht="15.75">
      <c r="A586" s="76" t="s">
        <v>460</v>
      </c>
      <c r="B586" s="40">
        <v>235</v>
      </c>
      <c r="C586" s="40">
        <v>238</v>
      </c>
      <c r="D586" s="89">
        <f t="shared" si="56"/>
        <v>1.01276595744681</v>
      </c>
    </row>
    <row r="587" spans="1:4" ht="15.75">
      <c r="A587" s="76" t="s">
        <v>461</v>
      </c>
      <c r="B587" s="40"/>
      <c r="C587" s="40"/>
      <c r="D587" s="89"/>
    </row>
    <row r="588" spans="1:4" ht="15.75">
      <c r="A588" s="76" t="s">
        <v>462</v>
      </c>
      <c r="B588" s="40">
        <v>199</v>
      </c>
      <c r="C588" s="40">
        <v>200</v>
      </c>
      <c r="D588" s="89">
        <f t="shared" ref="D588:D592" si="57">IF(B588=0,,C588/B588)</f>
        <v>1.0050251256281399</v>
      </c>
    </row>
    <row r="589" spans="1:4" ht="15.75">
      <c r="A589" s="76" t="s">
        <v>463</v>
      </c>
      <c r="B589" s="40">
        <v>172</v>
      </c>
      <c r="C589" s="40">
        <v>177</v>
      </c>
      <c r="D589" s="89">
        <f t="shared" si="57"/>
        <v>1.0290697674418601</v>
      </c>
    </row>
    <row r="590" spans="1:4" ht="15.75">
      <c r="A590" s="76" t="s">
        <v>464</v>
      </c>
      <c r="B590" s="40"/>
      <c r="C590" s="40"/>
      <c r="D590" s="89"/>
    </row>
    <row r="591" spans="1:4" ht="15.75">
      <c r="A591" s="76" t="s">
        <v>465</v>
      </c>
      <c r="B591" s="40">
        <v>616</v>
      </c>
      <c r="C591" s="40">
        <v>620</v>
      </c>
      <c r="D591" s="89">
        <f t="shared" si="57"/>
        <v>1.0064935064935101</v>
      </c>
    </row>
    <row r="592" spans="1:4" ht="15.75">
      <c r="A592" s="76" t="s">
        <v>55</v>
      </c>
      <c r="B592" s="40">
        <v>127</v>
      </c>
      <c r="C592" s="40">
        <v>128</v>
      </c>
      <c r="D592" s="89">
        <f t="shared" si="57"/>
        <v>1.0078740157480299</v>
      </c>
    </row>
    <row r="593" spans="1:4" ht="15.75">
      <c r="A593" s="76" t="s">
        <v>56</v>
      </c>
      <c r="B593" s="40"/>
      <c r="C593" s="40"/>
      <c r="D593" s="89"/>
    </row>
    <row r="594" spans="1:4" ht="15.75">
      <c r="A594" s="76" t="s">
        <v>57</v>
      </c>
      <c r="B594" s="40"/>
      <c r="C594" s="40"/>
      <c r="D594" s="89"/>
    </row>
    <row r="595" spans="1:4" ht="15.75">
      <c r="A595" s="76" t="s">
        <v>466</v>
      </c>
      <c r="B595" s="40">
        <v>15</v>
      </c>
      <c r="C595" s="40">
        <v>16</v>
      </c>
      <c r="D595" s="89">
        <f t="shared" ref="D595:D600" si="58">IF(B595=0,,C595/B595)</f>
        <v>1.06666666666667</v>
      </c>
    </row>
    <row r="596" spans="1:4" ht="15.75">
      <c r="A596" s="76" t="s">
        <v>467</v>
      </c>
      <c r="B596" s="40">
        <v>48</v>
      </c>
      <c r="C596" s="40">
        <v>49</v>
      </c>
      <c r="D596" s="89">
        <f t="shared" si="58"/>
        <v>1.0208333333333299</v>
      </c>
    </row>
    <row r="597" spans="1:4" ht="15.75">
      <c r="A597" s="76" t="s">
        <v>468</v>
      </c>
      <c r="B597" s="40"/>
      <c r="C597" s="40"/>
      <c r="D597" s="89"/>
    </row>
    <row r="598" spans="1:4" ht="15.75">
      <c r="A598" s="76" t="s">
        <v>469</v>
      </c>
      <c r="B598" s="40">
        <v>130</v>
      </c>
      <c r="C598" s="40">
        <v>130</v>
      </c>
      <c r="D598" s="89">
        <f t="shared" si="58"/>
        <v>1</v>
      </c>
    </row>
    <row r="599" spans="1:4" ht="15.75">
      <c r="A599" s="76" t="s">
        <v>470</v>
      </c>
      <c r="B599" s="40">
        <v>296</v>
      </c>
      <c r="C599" s="40">
        <v>297</v>
      </c>
      <c r="D599" s="89">
        <f t="shared" si="58"/>
        <v>1.0033783783783801</v>
      </c>
    </row>
    <row r="600" spans="1:4" ht="15.75">
      <c r="A600" s="76" t="s">
        <v>471</v>
      </c>
      <c r="B600" s="40">
        <v>12</v>
      </c>
      <c r="C600" s="40">
        <v>16</v>
      </c>
      <c r="D600" s="89">
        <f t="shared" si="58"/>
        <v>1.3333333333333299</v>
      </c>
    </row>
    <row r="601" spans="1:4" ht="15.75">
      <c r="A601" s="76" t="s">
        <v>55</v>
      </c>
      <c r="B601" s="40"/>
      <c r="C601" s="40"/>
      <c r="D601" s="89"/>
    </row>
    <row r="602" spans="1:4" ht="15.75">
      <c r="A602" s="76" t="s">
        <v>56</v>
      </c>
      <c r="B602" s="40"/>
      <c r="C602" s="40"/>
      <c r="D602" s="89"/>
    </row>
    <row r="603" spans="1:4" ht="15.75">
      <c r="A603" s="76" t="s">
        <v>57</v>
      </c>
      <c r="B603" s="40"/>
      <c r="C603" s="40"/>
      <c r="D603" s="89"/>
    </row>
    <row r="604" spans="1:4" ht="15.75">
      <c r="A604" s="76" t="s">
        <v>472</v>
      </c>
      <c r="B604" s="40">
        <v>12</v>
      </c>
      <c r="C604" s="40">
        <v>16</v>
      </c>
      <c r="D604" s="89">
        <f t="shared" ref="D604:D613" si="59">IF(B604=0,,C604/B604)</f>
        <v>1.3333333333333299</v>
      </c>
    </row>
    <row r="605" spans="1:4" ht="15.75">
      <c r="A605" s="76" t="s">
        <v>473</v>
      </c>
      <c r="B605" s="40">
        <v>5300</v>
      </c>
      <c r="C605" s="40">
        <v>5320</v>
      </c>
      <c r="D605" s="89">
        <f t="shared" si="59"/>
        <v>1.0037735849056599</v>
      </c>
    </row>
    <row r="606" spans="1:4" ht="15.75">
      <c r="A606" s="76" t="s">
        <v>474</v>
      </c>
      <c r="B606" s="40">
        <v>1300</v>
      </c>
      <c r="C606" s="40">
        <v>1310</v>
      </c>
      <c r="D606" s="89">
        <f t="shared" si="59"/>
        <v>1.0076923076923101</v>
      </c>
    </row>
    <row r="607" spans="1:4" ht="15.75">
      <c r="A607" s="76" t="s">
        <v>475</v>
      </c>
      <c r="B607" s="40">
        <v>4000</v>
      </c>
      <c r="C607" s="40">
        <v>4010</v>
      </c>
      <c r="D607" s="89">
        <f t="shared" si="59"/>
        <v>1.0024999999999999</v>
      </c>
    </row>
    <row r="608" spans="1:4" ht="15.75">
      <c r="A608" s="76" t="s">
        <v>476</v>
      </c>
      <c r="B608" s="40">
        <v>554</v>
      </c>
      <c r="C608" s="40">
        <v>560</v>
      </c>
      <c r="D608" s="89">
        <f t="shared" si="59"/>
        <v>1.0108303249097501</v>
      </c>
    </row>
    <row r="609" spans="1:4" ht="15.75">
      <c r="A609" s="76" t="s">
        <v>477</v>
      </c>
      <c r="B609" s="40">
        <v>470</v>
      </c>
      <c r="C609" s="40">
        <v>473</v>
      </c>
      <c r="D609" s="89">
        <f t="shared" si="59"/>
        <v>1.0063829787234</v>
      </c>
    </row>
    <row r="610" spans="1:4" ht="15.75">
      <c r="A610" s="76" t="s">
        <v>478</v>
      </c>
      <c r="B610" s="40">
        <v>84</v>
      </c>
      <c r="C610" s="40">
        <v>87</v>
      </c>
      <c r="D610" s="89">
        <f t="shared" si="59"/>
        <v>1.03571428571429</v>
      </c>
    </row>
    <row r="611" spans="1:4" ht="15.75">
      <c r="A611" s="76" t="s">
        <v>479</v>
      </c>
      <c r="B611" s="40">
        <v>3623</v>
      </c>
      <c r="C611" s="40">
        <v>3692</v>
      </c>
      <c r="D611" s="89">
        <f t="shared" si="59"/>
        <v>1.0190449903395</v>
      </c>
    </row>
    <row r="612" spans="1:4" ht="15.75">
      <c r="A612" s="76" t="s">
        <v>480</v>
      </c>
      <c r="B612" s="40">
        <v>70</v>
      </c>
      <c r="C612" s="40">
        <v>79</v>
      </c>
      <c r="D612" s="89">
        <f t="shared" si="59"/>
        <v>1.1285714285714299</v>
      </c>
    </row>
    <row r="613" spans="1:4" ht="15.75">
      <c r="A613" s="76" t="s">
        <v>481</v>
      </c>
      <c r="B613" s="40">
        <v>3553</v>
      </c>
      <c r="C613" s="40">
        <v>3613</v>
      </c>
      <c r="D613" s="89">
        <f t="shared" si="59"/>
        <v>1.01688713763017</v>
      </c>
    </row>
    <row r="614" spans="1:4" ht="15.75">
      <c r="A614" s="76" t="s">
        <v>482</v>
      </c>
      <c r="B614" s="40">
        <v>0</v>
      </c>
      <c r="C614" s="40">
        <v>0</v>
      </c>
      <c r="D614" s="89"/>
    </row>
    <row r="615" spans="1:4" ht="15.75">
      <c r="A615" s="76" t="s">
        <v>483</v>
      </c>
      <c r="B615" s="40"/>
      <c r="C615" s="40"/>
      <c r="D615" s="89"/>
    </row>
    <row r="616" spans="1:4" ht="15.75">
      <c r="A616" s="76" t="s">
        <v>484</v>
      </c>
      <c r="B616" s="40"/>
      <c r="C616" s="40"/>
      <c r="D616" s="89"/>
    </row>
    <row r="617" spans="1:4" ht="15.75">
      <c r="A617" s="76" t="s">
        <v>485</v>
      </c>
      <c r="B617" s="40">
        <v>62</v>
      </c>
      <c r="C617" s="40">
        <v>62</v>
      </c>
      <c r="D617" s="89">
        <f t="shared" ref="D617:D622" si="60">IF(B617=0,,C617/B617)</f>
        <v>1</v>
      </c>
    </row>
    <row r="618" spans="1:4" ht="15.75">
      <c r="A618" s="76" t="s">
        <v>486</v>
      </c>
      <c r="B618" s="40"/>
      <c r="C618" s="40"/>
      <c r="D618" s="89"/>
    </row>
    <row r="619" spans="1:4" ht="15.75">
      <c r="A619" s="76" t="s">
        <v>487</v>
      </c>
      <c r="B619" s="40">
        <v>62</v>
      </c>
      <c r="C619" s="40">
        <v>62</v>
      </c>
      <c r="D619" s="89">
        <f t="shared" si="60"/>
        <v>1</v>
      </c>
    </row>
    <row r="620" spans="1:4" ht="15.75">
      <c r="A620" s="76" t="s">
        <v>488</v>
      </c>
      <c r="B620" s="40">
        <v>24495</v>
      </c>
      <c r="C620" s="40">
        <v>23650</v>
      </c>
      <c r="D620" s="89">
        <f t="shared" si="60"/>
        <v>0.96550316391100199</v>
      </c>
    </row>
    <row r="621" spans="1:4" ht="15.75">
      <c r="A621" s="76" t="s">
        <v>489</v>
      </c>
      <c r="B621" s="40">
        <v>9811</v>
      </c>
      <c r="C621" s="40">
        <v>9488</v>
      </c>
      <c r="D621" s="89">
        <f t="shared" si="60"/>
        <v>0.96707776985016802</v>
      </c>
    </row>
    <row r="622" spans="1:4" ht="15.75">
      <c r="A622" s="76" t="s">
        <v>490</v>
      </c>
      <c r="B622" s="40">
        <v>14684</v>
      </c>
      <c r="C622" s="40">
        <v>14162</v>
      </c>
      <c r="D622" s="89">
        <f t="shared" si="60"/>
        <v>0.96445110324162397</v>
      </c>
    </row>
    <row r="623" spans="1:4" ht="15.75">
      <c r="A623" s="76" t="s">
        <v>491</v>
      </c>
      <c r="B623" s="40"/>
      <c r="C623" s="40"/>
      <c r="D623" s="89"/>
    </row>
    <row r="624" spans="1:4" ht="15.75">
      <c r="A624" s="76" t="s">
        <v>492</v>
      </c>
      <c r="B624" s="40">
        <v>180</v>
      </c>
      <c r="C624" s="40">
        <v>200</v>
      </c>
      <c r="D624" s="89">
        <f>IF(B624=0,,C624/B624)</f>
        <v>1.1111111111111101</v>
      </c>
    </row>
    <row r="625" spans="1:4" ht="15.75">
      <c r="A625" s="76" t="s">
        <v>493</v>
      </c>
      <c r="B625" s="40"/>
      <c r="C625" s="40"/>
      <c r="D625" s="89"/>
    </row>
    <row r="626" spans="1:4" ht="15.75">
      <c r="A626" s="76" t="s">
        <v>494</v>
      </c>
      <c r="B626" s="40">
        <v>180</v>
      </c>
      <c r="C626" s="40">
        <v>200</v>
      </c>
      <c r="D626" s="89">
        <f>IF(B626=0,,C626/B626)</f>
        <v>1.1111111111111101</v>
      </c>
    </row>
    <row r="627" spans="1:4" ht="15.75">
      <c r="A627" s="76" t="s">
        <v>495</v>
      </c>
      <c r="B627" s="40"/>
      <c r="C627" s="40"/>
      <c r="D627" s="89"/>
    </row>
    <row r="628" spans="1:4" ht="15.75">
      <c r="A628" s="76" t="s">
        <v>496</v>
      </c>
      <c r="B628" s="40"/>
      <c r="C628" s="40"/>
      <c r="D628" s="89"/>
    </row>
    <row r="629" spans="1:4" ht="15.75">
      <c r="A629" s="76" t="s">
        <v>497</v>
      </c>
      <c r="B629" s="40">
        <v>0</v>
      </c>
      <c r="C629" s="40">
        <v>162</v>
      </c>
      <c r="D629" s="89"/>
    </row>
    <row r="630" spans="1:4" ht="15.75">
      <c r="A630" s="76" t="s">
        <v>55</v>
      </c>
      <c r="B630" s="40"/>
      <c r="C630" s="40">
        <v>53</v>
      </c>
      <c r="D630" s="89"/>
    </row>
    <row r="631" spans="1:4" ht="15.75">
      <c r="A631" s="76" t="s">
        <v>56</v>
      </c>
      <c r="B631" s="40"/>
      <c r="C631" s="40">
        <v>43</v>
      </c>
      <c r="D631" s="89"/>
    </row>
    <row r="632" spans="1:4" ht="15.75">
      <c r="A632" s="76" t="s">
        <v>57</v>
      </c>
      <c r="B632" s="40"/>
      <c r="C632" s="40"/>
      <c r="D632" s="89"/>
    </row>
    <row r="633" spans="1:4" ht="15.75">
      <c r="A633" s="76" t="s">
        <v>498</v>
      </c>
      <c r="B633" s="40"/>
      <c r="C633" s="40"/>
      <c r="D633" s="89"/>
    </row>
    <row r="634" spans="1:4" ht="15.75">
      <c r="A634" s="76" t="s">
        <v>499</v>
      </c>
      <c r="B634" s="40"/>
      <c r="C634" s="40"/>
      <c r="D634" s="89"/>
    </row>
    <row r="635" spans="1:4" ht="15.75">
      <c r="A635" s="76" t="s">
        <v>64</v>
      </c>
      <c r="B635" s="40"/>
      <c r="C635" s="40"/>
      <c r="D635" s="89"/>
    </row>
    <row r="636" spans="1:4" ht="15.75">
      <c r="A636" s="76" t="s">
        <v>500</v>
      </c>
      <c r="B636" s="40"/>
      <c r="C636" s="40">
        <v>66</v>
      </c>
      <c r="D636" s="89"/>
    </row>
    <row r="637" spans="1:4" ht="15.75">
      <c r="A637" s="76" t="s">
        <v>501</v>
      </c>
      <c r="B637" s="40">
        <v>98</v>
      </c>
      <c r="C637" s="40">
        <v>100</v>
      </c>
      <c r="D637" s="89">
        <f t="shared" ref="D637:D641" si="61">IF(B637=0,,C637/B637)</f>
        <v>1.0204081632653099</v>
      </c>
    </row>
    <row r="638" spans="1:4" ht="15.75">
      <c r="A638" s="79" t="s">
        <v>502</v>
      </c>
      <c r="B638" s="40">
        <v>53700</v>
      </c>
      <c r="C638" s="40">
        <v>54250</v>
      </c>
      <c r="D638" s="89">
        <f t="shared" si="61"/>
        <v>1.0102420856610801</v>
      </c>
    </row>
    <row r="639" spans="1:4" ht="15.75">
      <c r="A639" s="76" t="s">
        <v>503</v>
      </c>
      <c r="B639" s="40">
        <v>1327</v>
      </c>
      <c r="C639" s="40">
        <v>1405</v>
      </c>
      <c r="D639" s="89">
        <f t="shared" si="61"/>
        <v>1.05877920120573</v>
      </c>
    </row>
    <row r="640" spans="1:4" ht="15.75">
      <c r="A640" s="76" t="s">
        <v>55</v>
      </c>
      <c r="B640" s="40">
        <v>895</v>
      </c>
      <c r="C640" s="40">
        <v>916</v>
      </c>
      <c r="D640" s="89">
        <f t="shared" si="61"/>
        <v>1.02346368715084</v>
      </c>
    </row>
    <row r="641" spans="1:4" ht="15.75">
      <c r="A641" s="76" t="s">
        <v>56</v>
      </c>
      <c r="B641" s="40">
        <v>263</v>
      </c>
      <c r="C641" s="40">
        <v>290</v>
      </c>
      <c r="D641" s="89">
        <f t="shared" si="61"/>
        <v>1.1026615969581799</v>
      </c>
    </row>
    <row r="642" spans="1:4" ht="15.75">
      <c r="A642" s="76" t="s">
        <v>57</v>
      </c>
      <c r="B642" s="40"/>
      <c r="C642" s="40"/>
      <c r="D642" s="89"/>
    </row>
    <row r="643" spans="1:4" ht="15.75">
      <c r="A643" s="76" t="s">
        <v>504</v>
      </c>
      <c r="B643" s="40">
        <v>169</v>
      </c>
      <c r="C643" s="40">
        <v>199</v>
      </c>
      <c r="D643" s="89">
        <f t="shared" ref="D643:D646" si="62">IF(B643=0,,C643/B643)</f>
        <v>1.1775147928994101</v>
      </c>
    </row>
    <row r="644" spans="1:4" ht="15.75">
      <c r="A644" s="76" t="s">
        <v>505</v>
      </c>
      <c r="B644" s="40">
        <v>827</v>
      </c>
      <c r="C644" s="40">
        <v>620</v>
      </c>
      <c r="D644" s="89">
        <f t="shared" si="62"/>
        <v>0.74969770253929902</v>
      </c>
    </row>
    <row r="645" spans="1:4" ht="15.75">
      <c r="A645" s="76" t="s">
        <v>506</v>
      </c>
      <c r="B645" s="40"/>
      <c r="C645" s="40"/>
      <c r="D645" s="89"/>
    </row>
    <row r="646" spans="1:4" ht="15.75">
      <c r="A646" s="76" t="s">
        <v>507</v>
      </c>
      <c r="B646" s="40">
        <v>182</v>
      </c>
      <c r="C646" s="40">
        <v>189</v>
      </c>
      <c r="D646" s="89">
        <f t="shared" si="62"/>
        <v>1.0384615384615401</v>
      </c>
    </row>
    <row r="647" spans="1:4" ht="15.75">
      <c r="A647" s="76" t="s">
        <v>508</v>
      </c>
      <c r="B647" s="40"/>
      <c r="C647" s="40"/>
      <c r="D647" s="89"/>
    </row>
    <row r="648" spans="1:4" ht="15.75">
      <c r="A648" s="76" t="s">
        <v>509</v>
      </c>
      <c r="B648" s="40"/>
      <c r="C648" s="40"/>
      <c r="D648" s="89"/>
    </row>
    <row r="649" spans="1:4" ht="15.75">
      <c r="A649" s="76" t="s">
        <v>510</v>
      </c>
      <c r="B649" s="40"/>
      <c r="C649" s="40"/>
      <c r="D649" s="89"/>
    </row>
    <row r="650" spans="1:4" ht="15.75">
      <c r="A650" s="76" t="s">
        <v>511</v>
      </c>
      <c r="B650" s="40"/>
      <c r="C650" s="40"/>
      <c r="D650" s="89"/>
    </row>
    <row r="651" spans="1:4" ht="15.75">
      <c r="A651" s="76" t="s">
        <v>512</v>
      </c>
      <c r="B651" s="40"/>
      <c r="C651" s="40"/>
      <c r="D651" s="89"/>
    </row>
    <row r="652" spans="1:4" ht="15.75">
      <c r="A652" s="76" t="s">
        <v>513</v>
      </c>
      <c r="B652" s="40"/>
      <c r="C652" s="40"/>
      <c r="D652" s="89"/>
    </row>
    <row r="653" spans="1:4" ht="15.75">
      <c r="A653" s="76" t="s">
        <v>514</v>
      </c>
      <c r="B653" s="40"/>
      <c r="C653" s="40"/>
      <c r="D653" s="89"/>
    </row>
    <row r="654" spans="1:4" ht="15.75">
      <c r="A654" s="76" t="s">
        <v>515</v>
      </c>
      <c r="B654" s="40"/>
      <c r="C654" s="40"/>
      <c r="D654" s="89"/>
    </row>
    <row r="655" spans="1:4" ht="15.75">
      <c r="A655" s="76" t="s">
        <v>516</v>
      </c>
      <c r="B655" s="40"/>
      <c r="C655" s="40"/>
      <c r="D655" s="89"/>
    </row>
    <row r="656" spans="1:4" ht="15.75">
      <c r="A656" s="76" t="s">
        <v>517</v>
      </c>
      <c r="B656" s="40">
        <v>645</v>
      </c>
      <c r="C656" s="40">
        <v>431</v>
      </c>
      <c r="D656" s="89">
        <f t="shared" ref="D656:D664" si="63">IF(B656=0,,C656/B656)</f>
        <v>0.66821705426356603</v>
      </c>
    </row>
    <row r="657" spans="1:4" ht="15.75">
      <c r="A657" s="76" t="s">
        <v>518</v>
      </c>
      <c r="B657" s="40">
        <v>4267</v>
      </c>
      <c r="C657" s="40">
        <v>4303</v>
      </c>
      <c r="D657" s="89">
        <f t="shared" si="63"/>
        <v>1.0084368408718101</v>
      </c>
    </row>
    <row r="658" spans="1:4" ht="15.75">
      <c r="A658" s="76" t="s">
        <v>519</v>
      </c>
      <c r="B658" s="40"/>
      <c r="C658" s="40"/>
      <c r="D658" s="89"/>
    </row>
    <row r="659" spans="1:4" ht="15.75">
      <c r="A659" s="76" t="s">
        <v>520</v>
      </c>
      <c r="B659" s="40"/>
      <c r="C659" s="40"/>
      <c r="D659" s="89"/>
    </row>
    <row r="660" spans="1:4" ht="15.75">
      <c r="A660" s="76" t="s">
        <v>521</v>
      </c>
      <c r="B660" s="40">
        <v>4267</v>
      </c>
      <c r="C660" s="40">
        <v>4303</v>
      </c>
      <c r="D660" s="89">
        <f t="shared" si="63"/>
        <v>1.0084368408718101</v>
      </c>
    </row>
    <row r="661" spans="1:4" ht="15.75">
      <c r="A661" s="76" t="s">
        <v>522</v>
      </c>
      <c r="B661" s="40">
        <v>8954</v>
      </c>
      <c r="C661" s="40">
        <v>9112</v>
      </c>
      <c r="D661" s="89">
        <f t="shared" si="63"/>
        <v>1.0176457449184699</v>
      </c>
    </row>
    <row r="662" spans="1:4" ht="15.75">
      <c r="A662" s="76" t="s">
        <v>523</v>
      </c>
      <c r="B662" s="40">
        <v>1739</v>
      </c>
      <c r="C662" s="40">
        <v>1742</v>
      </c>
      <c r="D662" s="89">
        <f t="shared" si="63"/>
        <v>1.0017251293847</v>
      </c>
    </row>
    <row r="663" spans="1:4" ht="15.75">
      <c r="A663" s="76" t="s">
        <v>524</v>
      </c>
      <c r="B663" s="40">
        <v>381</v>
      </c>
      <c r="C663" s="40">
        <v>390</v>
      </c>
      <c r="D663" s="89">
        <f t="shared" si="63"/>
        <v>1.02362204724409</v>
      </c>
    </row>
    <row r="664" spans="1:4" ht="15.75">
      <c r="A664" s="76" t="s">
        <v>525</v>
      </c>
      <c r="B664" s="40">
        <v>2337</v>
      </c>
      <c r="C664" s="40">
        <v>2400</v>
      </c>
      <c r="D664" s="89">
        <f t="shared" si="63"/>
        <v>1.0269576379974299</v>
      </c>
    </row>
    <row r="665" spans="1:4" ht="15.75">
      <c r="A665" s="76" t="s">
        <v>526</v>
      </c>
      <c r="B665" s="40"/>
      <c r="C665" s="40"/>
      <c r="D665" s="89"/>
    </row>
    <row r="666" spans="1:4" ht="15.75">
      <c r="A666" s="76" t="s">
        <v>527</v>
      </c>
      <c r="B666" s="40"/>
      <c r="C666" s="40"/>
      <c r="D666" s="89"/>
    </row>
    <row r="667" spans="1:4" ht="15.75">
      <c r="A667" s="76" t="s">
        <v>528</v>
      </c>
      <c r="B667" s="40"/>
      <c r="C667" s="40"/>
      <c r="D667" s="89"/>
    </row>
    <row r="668" spans="1:4" ht="15.75">
      <c r="A668" s="76" t="s">
        <v>529</v>
      </c>
      <c r="B668" s="40"/>
      <c r="C668" s="40"/>
      <c r="D668" s="89"/>
    </row>
    <row r="669" spans="1:4" ht="15.75">
      <c r="A669" s="76" t="s">
        <v>530</v>
      </c>
      <c r="B669" s="40">
        <v>3413</v>
      </c>
      <c r="C669" s="40">
        <v>3492</v>
      </c>
      <c r="D669" s="89">
        <f t="shared" ref="D669:D674" si="64">IF(B669=0,,C669/B669)</f>
        <v>1.0231467916788699</v>
      </c>
    </row>
    <row r="670" spans="1:4" ht="15.75">
      <c r="A670" s="76" t="s">
        <v>531</v>
      </c>
      <c r="B670" s="40">
        <v>1075</v>
      </c>
      <c r="C670" s="40">
        <v>1078</v>
      </c>
      <c r="D670" s="89">
        <f t="shared" si="64"/>
        <v>1.0027906976744201</v>
      </c>
    </row>
    <row r="671" spans="1:4" ht="15.75">
      <c r="A671" s="76" t="s">
        <v>532</v>
      </c>
      <c r="B671" s="40"/>
      <c r="C671" s="40"/>
      <c r="D671" s="89"/>
    </row>
    <row r="672" spans="1:4" ht="15.75">
      <c r="A672" s="76" t="s">
        <v>533</v>
      </c>
      <c r="B672" s="40">
        <v>9</v>
      </c>
      <c r="C672" s="40">
        <v>10</v>
      </c>
      <c r="D672" s="89">
        <f t="shared" si="64"/>
        <v>1.1111111111111101</v>
      </c>
    </row>
    <row r="673" spans="1:4" ht="15.75">
      <c r="A673" s="76" t="s">
        <v>534</v>
      </c>
      <c r="B673" s="40">
        <v>79</v>
      </c>
      <c r="C673" s="40">
        <v>70</v>
      </c>
      <c r="D673" s="89">
        <f t="shared" si="64"/>
        <v>0.886075949367089</v>
      </c>
    </row>
    <row r="674" spans="1:4" ht="15.75">
      <c r="A674" s="76" t="s">
        <v>535</v>
      </c>
      <c r="B674" s="40">
        <v>79</v>
      </c>
      <c r="C674" s="40">
        <v>70</v>
      </c>
      <c r="D674" s="89">
        <f t="shared" si="64"/>
        <v>0.886075949367089</v>
      </c>
    </row>
    <row r="675" spans="1:4" ht="15.75">
      <c r="A675" s="76" t="s">
        <v>536</v>
      </c>
      <c r="B675" s="40"/>
      <c r="C675" s="40"/>
      <c r="D675" s="89"/>
    </row>
    <row r="676" spans="1:4" ht="15.75">
      <c r="A676" s="76" t="s">
        <v>537</v>
      </c>
      <c r="B676" s="40">
        <v>2133</v>
      </c>
      <c r="C676" s="40">
        <v>2168</v>
      </c>
      <c r="D676" s="89">
        <f t="shared" ref="D676:D682" si="65">IF(B676=0,,C676/B676)</f>
        <v>1.0164088138771701</v>
      </c>
    </row>
    <row r="677" spans="1:4" ht="15.75">
      <c r="A677" s="76" t="s">
        <v>538</v>
      </c>
      <c r="B677" s="40">
        <v>798</v>
      </c>
      <c r="C677" s="40">
        <v>780</v>
      </c>
      <c r="D677" s="89">
        <f t="shared" si="65"/>
        <v>0.977443609022556</v>
      </c>
    </row>
    <row r="678" spans="1:4" ht="15.75">
      <c r="A678" s="76" t="s">
        <v>539</v>
      </c>
      <c r="B678" s="40">
        <v>768</v>
      </c>
      <c r="C678" s="40">
        <v>770</v>
      </c>
      <c r="D678" s="89">
        <f t="shared" si="65"/>
        <v>1.0026041666666701</v>
      </c>
    </row>
    <row r="679" spans="1:4" ht="15.75">
      <c r="A679" s="76" t="s">
        <v>540</v>
      </c>
      <c r="B679" s="40">
        <v>567</v>
      </c>
      <c r="C679" s="40">
        <v>618</v>
      </c>
      <c r="D679" s="89">
        <f t="shared" si="65"/>
        <v>1.08994708994709</v>
      </c>
    </row>
    <row r="680" spans="1:4" ht="15.75">
      <c r="A680" s="76" t="s">
        <v>541</v>
      </c>
      <c r="B680" s="40">
        <v>2127</v>
      </c>
      <c r="C680" s="40">
        <v>2210</v>
      </c>
      <c r="D680" s="89">
        <f t="shared" si="65"/>
        <v>1.0390220968500199</v>
      </c>
    </row>
    <row r="681" spans="1:4" ht="15.75">
      <c r="A681" s="76" t="s">
        <v>542</v>
      </c>
      <c r="B681" s="40">
        <v>1043</v>
      </c>
      <c r="C681" s="40">
        <v>1083</v>
      </c>
      <c r="D681" s="89">
        <f t="shared" si="65"/>
        <v>1.03835091083413</v>
      </c>
    </row>
    <row r="682" spans="1:4" ht="15.75">
      <c r="A682" s="76" t="s">
        <v>543</v>
      </c>
      <c r="B682" s="40">
        <v>1084</v>
      </c>
      <c r="C682" s="40">
        <v>1127</v>
      </c>
      <c r="D682" s="89">
        <f t="shared" si="65"/>
        <v>1.0396678966789701</v>
      </c>
    </row>
    <row r="683" spans="1:4" ht="15.75">
      <c r="A683" s="76" t="s">
        <v>544</v>
      </c>
      <c r="B683" s="40"/>
      <c r="C683" s="40"/>
      <c r="D683" s="89"/>
    </row>
    <row r="684" spans="1:4" ht="15.75">
      <c r="A684" s="76" t="s">
        <v>545</v>
      </c>
      <c r="B684" s="40"/>
      <c r="C684" s="40"/>
      <c r="D684" s="89"/>
    </row>
    <row r="685" spans="1:4" ht="15.75">
      <c r="A685" s="76" t="s">
        <v>546</v>
      </c>
      <c r="B685" s="40">
        <v>32139</v>
      </c>
      <c r="C685" s="40">
        <v>32627</v>
      </c>
      <c r="D685" s="89">
        <f t="shared" ref="D685:D687" si="66">IF(B685=0,,C685/B685)</f>
        <v>1.0151840443075399</v>
      </c>
    </row>
    <row r="686" spans="1:4" ht="15.75">
      <c r="A686" s="76" t="s">
        <v>547</v>
      </c>
      <c r="B686" s="40">
        <v>231</v>
      </c>
      <c r="C686" s="40">
        <v>260</v>
      </c>
      <c r="D686" s="89">
        <f t="shared" si="66"/>
        <v>1.1255411255411301</v>
      </c>
    </row>
    <row r="687" spans="1:4" ht="15.75">
      <c r="A687" s="76" t="s">
        <v>548</v>
      </c>
      <c r="B687" s="40">
        <v>31908</v>
      </c>
      <c r="C687" s="40">
        <v>32367</v>
      </c>
      <c r="D687" s="89">
        <f t="shared" si="66"/>
        <v>1.01438510718315</v>
      </c>
    </row>
    <row r="688" spans="1:4" ht="15.75">
      <c r="A688" s="76" t="s">
        <v>549</v>
      </c>
      <c r="B688" s="40"/>
      <c r="C688" s="40"/>
      <c r="D688" s="89"/>
    </row>
    <row r="689" spans="1:4" ht="15.75">
      <c r="A689" s="76" t="s">
        <v>550</v>
      </c>
      <c r="B689" s="40">
        <v>1546</v>
      </c>
      <c r="C689" s="40">
        <v>1550</v>
      </c>
      <c r="D689" s="89">
        <f>IF(B689=0,,C689/B689)</f>
        <v>1.0025873221216</v>
      </c>
    </row>
    <row r="690" spans="1:4" ht="15.75">
      <c r="A690" s="76" t="s">
        <v>551</v>
      </c>
      <c r="B690" s="40">
        <v>1546</v>
      </c>
      <c r="C690" s="40">
        <v>1550</v>
      </c>
      <c r="D690" s="89">
        <f>IF(B690=0,,C690/B690)</f>
        <v>1.0025873221216</v>
      </c>
    </row>
    <row r="691" spans="1:4" ht="15.75">
      <c r="A691" s="76" t="s">
        <v>552</v>
      </c>
      <c r="B691" s="40"/>
      <c r="C691" s="40"/>
      <c r="D691" s="89"/>
    </row>
    <row r="692" spans="1:4" ht="15.75">
      <c r="A692" s="76" t="s">
        <v>553</v>
      </c>
      <c r="B692" s="40"/>
      <c r="C692" s="40"/>
      <c r="D692" s="89"/>
    </row>
    <row r="693" spans="1:4" ht="15.75">
      <c r="A693" s="76" t="s">
        <v>554</v>
      </c>
      <c r="B693" s="40">
        <v>154</v>
      </c>
      <c r="C693" s="40">
        <v>0</v>
      </c>
      <c r="D693" s="89"/>
    </row>
    <row r="694" spans="1:4" ht="15.75">
      <c r="A694" s="76" t="s">
        <v>555</v>
      </c>
      <c r="B694" s="40">
        <v>154</v>
      </c>
      <c r="C694" s="40"/>
      <c r="D694" s="89"/>
    </row>
    <row r="695" spans="1:4" ht="15.75">
      <c r="A695" s="76" t="s">
        <v>556</v>
      </c>
      <c r="B695" s="40"/>
      <c r="C695" s="40"/>
      <c r="D695" s="89"/>
    </row>
    <row r="696" spans="1:4" ht="15.75">
      <c r="A696" s="76" t="s">
        <v>557</v>
      </c>
      <c r="B696" s="40">
        <v>0</v>
      </c>
      <c r="C696" s="40">
        <v>105</v>
      </c>
      <c r="D696" s="89"/>
    </row>
    <row r="697" spans="1:4" ht="15.75">
      <c r="A697" s="76" t="s">
        <v>55</v>
      </c>
      <c r="B697" s="40"/>
      <c r="C697" s="40">
        <v>50</v>
      </c>
      <c r="D697" s="89"/>
    </row>
    <row r="698" spans="1:4" ht="15.75">
      <c r="A698" s="76" t="s">
        <v>56</v>
      </c>
      <c r="B698" s="40"/>
      <c r="C698" s="40">
        <v>20</v>
      </c>
      <c r="D698" s="89"/>
    </row>
    <row r="699" spans="1:4" ht="15.75">
      <c r="A699" s="76" t="s">
        <v>57</v>
      </c>
      <c r="B699" s="40"/>
      <c r="C699" s="40"/>
      <c r="D699" s="89"/>
    </row>
    <row r="700" spans="1:4" ht="15.75">
      <c r="A700" s="76" t="s">
        <v>97</v>
      </c>
      <c r="B700" s="40"/>
      <c r="C700" s="40"/>
      <c r="D700" s="89"/>
    </row>
    <row r="701" spans="1:4" ht="15.75">
      <c r="A701" s="76" t="s">
        <v>558</v>
      </c>
      <c r="B701" s="40"/>
      <c r="C701" s="40"/>
      <c r="D701" s="89"/>
    </row>
    <row r="702" spans="1:4" ht="15.75">
      <c r="A702" s="76" t="s">
        <v>559</v>
      </c>
      <c r="B702" s="40"/>
      <c r="C702" s="40"/>
      <c r="D702" s="89"/>
    </row>
    <row r="703" spans="1:4" ht="15.75">
      <c r="A703" s="76" t="s">
        <v>64</v>
      </c>
      <c r="B703" s="40"/>
      <c r="C703" s="40"/>
      <c r="D703" s="89"/>
    </row>
    <row r="704" spans="1:4" ht="15.75">
      <c r="A704" s="76" t="s">
        <v>560</v>
      </c>
      <c r="B704" s="40"/>
      <c r="C704" s="40">
        <v>35</v>
      </c>
      <c r="D704" s="89"/>
    </row>
    <row r="705" spans="1:4" ht="15.75">
      <c r="A705" s="76" t="s">
        <v>561</v>
      </c>
      <c r="B705" s="40">
        <v>0</v>
      </c>
      <c r="C705" s="40">
        <v>0</v>
      </c>
      <c r="D705" s="89"/>
    </row>
    <row r="706" spans="1:4" ht="15.75">
      <c r="A706" s="76" t="s">
        <v>562</v>
      </c>
      <c r="B706" s="40"/>
      <c r="C706" s="40"/>
      <c r="D706" s="89"/>
    </row>
    <row r="707" spans="1:4" ht="15.75">
      <c r="A707" s="76" t="s">
        <v>563</v>
      </c>
      <c r="B707" s="40">
        <v>147</v>
      </c>
      <c r="C707" s="40">
        <v>80</v>
      </c>
      <c r="D707" s="89">
        <f t="shared" ref="D707:D712" si="67">IF(B707=0,,C707/B707)</f>
        <v>0.54421768707482998</v>
      </c>
    </row>
    <row r="708" spans="1:4" ht="15.75">
      <c r="A708" s="76" t="s">
        <v>564</v>
      </c>
      <c r="B708" s="40">
        <v>147</v>
      </c>
      <c r="C708" s="40">
        <v>80</v>
      </c>
      <c r="D708" s="89">
        <f t="shared" si="67"/>
        <v>0.54421768707482998</v>
      </c>
    </row>
    <row r="709" spans="1:4" ht="15.75">
      <c r="A709" s="79" t="s">
        <v>565</v>
      </c>
      <c r="B709" s="40">
        <v>8373</v>
      </c>
      <c r="C709" s="40">
        <v>4790</v>
      </c>
      <c r="D709" s="89">
        <f t="shared" si="67"/>
        <v>0.57207691388988402</v>
      </c>
    </row>
    <row r="710" spans="1:4" ht="15.75">
      <c r="A710" s="76" t="s">
        <v>566</v>
      </c>
      <c r="B710" s="40">
        <v>852</v>
      </c>
      <c r="C710" s="40">
        <v>880</v>
      </c>
      <c r="D710" s="89">
        <f t="shared" si="67"/>
        <v>1.03286384976526</v>
      </c>
    </row>
    <row r="711" spans="1:4" ht="15.75">
      <c r="A711" s="76" t="s">
        <v>55</v>
      </c>
      <c r="B711" s="40">
        <v>478</v>
      </c>
      <c r="C711" s="40">
        <v>480</v>
      </c>
      <c r="D711" s="89">
        <f t="shared" si="67"/>
        <v>1.00418410041841</v>
      </c>
    </row>
    <row r="712" spans="1:4" ht="15.75">
      <c r="A712" s="76" t="s">
        <v>56</v>
      </c>
      <c r="B712" s="40">
        <v>165</v>
      </c>
      <c r="C712" s="40">
        <v>180</v>
      </c>
      <c r="D712" s="89">
        <f t="shared" si="67"/>
        <v>1.0909090909090899</v>
      </c>
    </row>
    <row r="713" spans="1:4" ht="15.75">
      <c r="A713" s="76" t="s">
        <v>57</v>
      </c>
      <c r="B713" s="40"/>
      <c r="C713" s="40"/>
      <c r="D713" s="89"/>
    </row>
    <row r="714" spans="1:4" ht="15.75">
      <c r="A714" s="76" t="s">
        <v>567</v>
      </c>
      <c r="B714" s="40"/>
      <c r="C714" s="40"/>
      <c r="D714" s="89"/>
    </row>
    <row r="715" spans="1:4" ht="15.75">
      <c r="A715" s="76" t="s">
        <v>568</v>
      </c>
      <c r="B715" s="40"/>
      <c r="C715" s="40"/>
      <c r="D715" s="89"/>
    </row>
    <row r="716" spans="1:4" ht="15.75">
      <c r="A716" s="76" t="s">
        <v>569</v>
      </c>
      <c r="B716" s="40"/>
      <c r="C716" s="40"/>
      <c r="D716" s="89"/>
    </row>
    <row r="717" spans="1:4" ht="15.75">
      <c r="A717" s="76" t="s">
        <v>570</v>
      </c>
      <c r="B717" s="40"/>
      <c r="C717" s="40"/>
      <c r="D717" s="89"/>
    </row>
    <row r="718" spans="1:4" ht="15.75">
      <c r="A718" s="76" t="s">
        <v>571</v>
      </c>
      <c r="B718" s="40">
        <v>209</v>
      </c>
      <c r="C718" s="40">
        <v>220</v>
      </c>
      <c r="D718" s="89">
        <f t="shared" ref="D718:D723" si="68">IF(B718=0,,C718/B718)</f>
        <v>1.0526315789473699</v>
      </c>
    </row>
    <row r="719" spans="1:4" ht="15.75">
      <c r="A719" s="76" t="s">
        <v>572</v>
      </c>
      <c r="B719" s="40">
        <v>133</v>
      </c>
      <c r="C719" s="40">
        <v>140</v>
      </c>
      <c r="D719" s="89">
        <f t="shared" si="68"/>
        <v>1.0526315789473699</v>
      </c>
    </row>
    <row r="720" spans="1:4" ht="15.75">
      <c r="A720" s="76" t="s">
        <v>573</v>
      </c>
      <c r="B720" s="40"/>
      <c r="C720" s="40"/>
      <c r="D720" s="89"/>
    </row>
    <row r="721" spans="1:4" ht="15.75">
      <c r="A721" s="76" t="s">
        <v>574</v>
      </c>
      <c r="B721" s="40"/>
      <c r="C721" s="40"/>
      <c r="D721" s="89"/>
    </row>
    <row r="722" spans="1:4" ht="15.75">
      <c r="A722" s="76" t="s">
        <v>575</v>
      </c>
      <c r="B722" s="40">
        <v>133</v>
      </c>
      <c r="C722" s="40">
        <v>140</v>
      </c>
      <c r="D722" s="89">
        <f t="shared" si="68"/>
        <v>1.0526315789473699</v>
      </c>
    </row>
    <row r="723" spans="1:4" ht="15.75">
      <c r="A723" s="76" t="s">
        <v>576</v>
      </c>
      <c r="B723" s="40">
        <v>3989</v>
      </c>
      <c r="C723" s="40">
        <v>2102</v>
      </c>
      <c r="D723" s="89">
        <f t="shared" si="68"/>
        <v>0.526949110052645</v>
      </c>
    </row>
    <row r="724" spans="1:4" ht="15.75">
      <c r="A724" s="76" t="s">
        <v>577</v>
      </c>
      <c r="B724" s="40"/>
      <c r="C724" s="40"/>
      <c r="D724" s="89"/>
    </row>
    <row r="725" spans="1:4" ht="15.75">
      <c r="A725" s="76" t="s">
        <v>578</v>
      </c>
      <c r="B725" s="40">
        <v>1829</v>
      </c>
      <c r="C725" s="40">
        <v>1030</v>
      </c>
      <c r="D725" s="89">
        <f t="shared" ref="D725:D731" si="69">IF(B725=0,,C725/B725)</f>
        <v>0.56314926189174397</v>
      </c>
    </row>
    <row r="726" spans="1:4" ht="15.75">
      <c r="A726" s="76" t="s">
        <v>579</v>
      </c>
      <c r="B726" s="40"/>
      <c r="C726" s="40"/>
      <c r="D726" s="89"/>
    </row>
    <row r="727" spans="1:4" ht="15.75">
      <c r="A727" s="76" t="s">
        <v>580</v>
      </c>
      <c r="B727" s="40">
        <v>496</v>
      </c>
      <c r="C727" s="40">
        <v>72</v>
      </c>
      <c r="D727" s="89">
        <f t="shared" si="69"/>
        <v>0.14516129032258099</v>
      </c>
    </row>
    <row r="728" spans="1:4" ht="15.75">
      <c r="A728" s="76" t="s">
        <v>581</v>
      </c>
      <c r="B728" s="40"/>
      <c r="C728" s="40"/>
      <c r="D728" s="89"/>
    </row>
    <row r="729" spans="1:4" ht="15.75">
      <c r="A729" s="76" t="s">
        <v>582</v>
      </c>
      <c r="B729" s="40"/>
      <c r="C729" s="40"/>
      <c r="D729" s="89"/>
    </row>
    <row r="730" spans="1:4" ht="15.75">
      <c r="A730" s="76" t="s">
        <v>583</v>
      </c>
      <c r="B730" s="40">
        <v>1664</v>
      </c>
      <c r="C730" s="40">
        <v>1000</v>
      </c>
      <c r="D730" s="89">
        <f t="shared" si="69"/>
        <v>0.60096153846153799</v>
      </c>
    </row>
    <row r="731" spans="1:4" ht="15.75">
      <c r="A731" s="76" t="s">
        <v>584</v>
      </c>
      <c r="B731" s="40">
        <v>1715</v>
      </c>
      <c r="C731" s="40">
        <v>350</v>
      </c>
      <c r="D731" s="89">
        <f t="shared" si="69"/>
        <v>0.20408163265306101</v>
      </c>
    </row>
    <row r="732" spans="1:4" ht="15.75">
      <c r="A732" s="76" t="s">
        <v>585</v>
      </c>
      <c r="B732" s="40"/>
      <c r="C732" s="40"/>
      <c r="D732" s="89"/>
    </row>
    <row r="733" spans="1:4" ht="15.75">
      <c r="A733" s="76" t="s">
        <v>586</v>
      </c>
      <c r="B733" s="40">
        <v>1395</v>
      </c>
      <c r="C733" s="40">
        <v>210</v>
      </c>
      <c r="D733" s="89">
        <f t="shared" ref="D733:D738" si="70">IF(B733=0,,C733/B733)</f>
        <v>0.15053763440860199</v>
      </c>
    </row>
    <row r="734" spans="1:4" ht="15.75">
      <c r="A734" s="76" t="s">
        <v>587</v>
      </c>
      <c r="B734" s="40">
        <v>5</v>
      </c>
      <c r="C734" s="40">
        <v>1</v>
      </c>
      <c r="D734" s="89">
        <f t="shared" si="70"/>
        <v>0.2</v>
      </c>
    </row>
    <row r="735" spans="1:4" ht="15.75">
      <c r="A735" s="76" t="s">
        <v>588</v>
      </c>
      <c r="B735" s="40"/>
      <c r="C735" s="40"/>
      <c r="D735" s="89"/>
    </row>
    <row r="736" spans="1:4" ht="15.75">
      <c r="A736" s="76" t="s">
        <v>589</v>
      </c>
      <c r="B736" s="40">
        <v>315</v>
      </c>
      <c r="C736" s="40">
        <v>139</v>
      </c>
      <c r="D736" s="89">
        <f t="shared" si="70"/>
        <v>0.44126984126984098</v>
      </c>
    </row>
    <row r="737" spans="1:4" ht="15.75">
      <c r="A737" s="76" t="s">
        <v>590</v>
      </c>
      <c r="B737" s="40">
        <v>234</v>
      </c>
      <c r="C737" s="40">
        <v>234</v>
      </c>
      <c r="D737" s="89">
        <f t="shared" si="70"/>
        <v>1</v>
      </c>
    </row>
    <row r="738" spans="1:4" ht="15.75">
      <c r="A738" s="76" t="s">
        <v>591</v>
      </c>
      <c r="B738" s="40">
        <v>97</v>
      </c>
      <c r="C738" s="40">
        <v>97</v>
      </c>
      <c r="D738" s="89">
        <f t="shared" si="70"/>
        <v>1</v>
      </c>
    </row>
    <row r="739" spans="1:4" ht="15.75">
      <c r="A739" s="76" t="s">
        <v>592</v>
      </c>
      <c r="B739" s="40"/>
      <c r="C739" s="40"/>
      <c r="D739" s="89"/>
    </row>
    <row r="740" spans="1:4" ht="15.75">
      <c r="A740" s="76" t="s">
        <v>593</v>
      </c>
      <c r="B740" s="40"/>
      <c r="C740" s="40"/>
      <c r="D740" s="89"/>
    </row>
    <row r="741" spans="1:4" ht="15.75">
      <c r="A741" s="76" t="s">
        <v>594</v>
      </c>
      <c r="B741" s="40"/>
      <c r="C741" s="40"/>
      <c r="D741" s="89"/>
    </row>
    <row r="742" spans="1:4" ht="15.75">
      <c r="A742" s="76" t="s">
        <v>595</v>
      </c>
      <c r="B742" s="40">
        <v>137</v>
      </c>
      <c r="C742" s="40">
        <v>137</v>
      </c>
      <c r="D742" s="89">
        <f t="shared" ref="D742:D745" si="71">IF(B742=0,,C742/B742)</f>
        <v>1</v>
      </c>
    </row>
    <row r="743" spans="1:4" ht="15.75">
      <c r="A743" s="76" t="s">
        <v>596</v>
      </c>
      <c r="B743" s="40"/>
      <c r="C743" s="40"/>
      <c r="D743" s="89"/>
    </row>
    <row r="744" spans="1:4" ht="15.75">
      <c r="A744" s="76" t="s">
        <v>597</v>
      </c>
      <c r="B744" s="40">
        <v>542</v>
      </c>
      <c r="C744" s="40">
        <v>550</v>
      </c>
      <c r="D744" s="89">
        <f t="shared" si="71"/>
        <v>1.01476014760148</v>
      </c>
    </row>
    <row r="745" spans="1:4" ht="15.75">
      <c r="A745" s="76" t="s">
        <v>598</v>
      </c>
      <c r="B745" s="40">
        <v>541</v>
      </c>
      <c r="C745" s="40">
        <v>547</v>
      </c>
      <c r="D745" s="89">
        <f t="shared" si="71"/>
        <v>1.01109057301294</v>
      </c>
    </row>
    <row r="746" spans="1:4" ht="15.75">
      <c r="A746" s="76" t="s">
        <v>599</v>
      </c>
      <c r="B746" s="40"/>
      <c r="C746" s="40"/>
      <c r="D746" s="89"/>
    </row>
    <row r="747" spans="1:4" ht="15.75">
      <c r="A747" s="76" t="s">
        <v>600</v>
      </c>
      <c r="B747" s="40"/>
      <c r="C747" s="40"/>
      <c r="D747" s="89"/>
    </row>
    <row r="748" spans="1:4" ht="15.75">
      <c r="A748" s="76" t="s">
        <v>601</v>
      </c>
      <c r="B748" s="40"/>
      <c r="C748" s="40"/>
      <c r="D748" s="89"/>
    </row>
    <row r="749" spans="1:4" ht="15.75">
      <c r="A749" s="76" t="s">
        <v>602</v>
      </c>
      <c r="B749" s="40">
        <v>1</v>
      </c>
      <c r="C749" s="40">
        <v>3</v>
      </c>
      <c r="D749" s="89">
        <f>IF(B749=0,,C749/B749)</f>
        <v>3</v>
      </c>
    </row>
    <row r="750" spans="1:4" ht="15.75">
      <c r="A750" s="76" t="s">
        <v>603</v>
      </c>
      <c r="B750" s="40">
        <v>0</v>
      </c>
      <c r="C750" s="40">
        <v>0</v>
      </c>
      <c r="D750" s="89"/>
    </row>
    <row r="751" spans="1:4" ht="15.75">
      <c r="A751" s="76" t="s">
        <v>604</v>
      </c>
      <c r="B751" s="40"/>
      <c r="C751" s="40"/>
      <c r="D751" s="89"/>
    </row>
    <row r="752" spans="1:4" ht="15.75">
      <c r="A752" s="76" t="s">
        <v>605</v>
      </c>
      <c r="B752" s="40"/>
      <c r="C752" s="40"/>
      <c r="D752" s="89"/>
    </row>
    <row r="753" spans="1:4" ht="15.75">
      <c r="A753" s="76" t="s">
        <v>606</v>
      </c>
      <c r="B753" s="40">
        <v>0</v>
      </c>
      <c r="C753" s="40">
        <v>0</v>
      </c>
      <c r="D753" s="89"/>
    </row>
    <row r="754" spans="1:4" ht="15.75">
      <c r="A754" s="76" t="s">
        <v>607</v>
      </c>
      <c r="B754" s="40"/>
      <c r="C754" s="40"/>
      <c r="D754" s="89"/>
    </row>
    <row r="755" spans="1:4" ht="15.75">
      <c r="A755" s="76" t="s">
        <v>608</v>
      </c>
      <c r="B755" s="40"/>
      <c r="C755" s="40"/>
      <c r="D755" s="89"/>
    </row>
    <row r="756" spans="1:4" ht="15.75">
      <c r="A756" s="76" t="s">
        <v>609</v>
      </c>
      <c r="B756" s="40"/>
      <c r="C756" s="40"/>
      <c r="D756" s="89"/>
    </row>
    <row r="757" spans="1:4" ht="15.75">
      <c r="A757" s="76" t="s">
        <v>610</v>
      </c>
      <c r="B757" s="40"/>
      <c r="C757" s="40"/>
      <c r="D757" s="89"/>
    </row>
    <row r="758" spans="1:4" ht="15.75">
      <c r="A758" s="76" t="s">
        <v>611</v>
      </c>
      <c r="B758" s="40">
        <v>274</v>
      </c>
      <c r="C758" s="40">
        <v>281</v>
      </c>
      <c r="D758" s="89">
        <f t="shared" ref="D758:D764" si="72">IF(B758=0,,C758/B758)</f>
        <v>1.02554744525547</v>
      </c>
    </row>
    <row r="759" spans="1:4" ht="15.75">
      <c r="A759" s="76" t="s">
        <v>612</v>
      </c>
      <c r="B759" s="40">
        <v>49</v>
      </c>
      <c r="C759" s="40">
        <v>53</v>
      </c>
      <c r="D759" s="89">
        <f t="shared" si="72"/>
        <v>1.0816326530612199</v>
      </c>
    </row>
    <row r="760" spans="1:4" ht="15.75">
      <c r="A760" s="76" t="s">
        <v>613</v>
      </c>
      <c r="B760" s="40"/>
      <c r="C760" s="40"/>
      <c r="D760" s="89"/>
    </row>
    <row r="761" spans="1:4" ht="15.75">
      <c r="A761" s="76" t="s">
        <v>614</v>
      </c>
      <c r="B761" s="40"/>
      <c r="C761" s="40"/>
      <c r="D761" s="89"/>
    </row>
    <row r="762" spans="1:4" ht="15.75">
      <c r="A762" s="76" t="s">
        <v>615</v>
      </c>
      <c r="B762" s="40"/>
      <c r="C762" s="40"/>
      <c r="D762" s="89"/>
    </row>
    <row r="763" spans="1:4" ht="15.75">
      <c r="A763" s="76" t="s">
        <v>616</v>
      </c>
      <c r="B763" s="40">
        <v>225</v>
      </c>
      <c r="C763" s="40">
        <v>228</v>
      </c>
      <c r="D763" s="89">
        <f t="shared" si="72"/>
        <v>1.0133333333333301</v>
      </c>
    </row>
    <row r="764" spans="1:4" ht="15.75">
      <c r="A764" s="76" t="s">
        <v>617</v>
      </c>
      <c r="B764" s="40">
        <v>634</v>
      </c>
      <c r="C764" s="40">
        <v>253</v>
      </c>
      <c r="D764" s="89">
        <f t="shared" si="72"/>
        <v>0.39905362776025199</v>
      </c>
    </row>
    <row r="765" spans="1:4" ht="15.75">
      <c r="A765" s="76" t="s">
        <v>618</v>
      </c>
      <c r="B765" s="40"/>
      <c r="C765" s="40"/>
      <c r="D765" s="89"/>
    </row>
    <row r="766" spans="1:4" ht="15.75">
      <c r="A766" s="76" t="s">
        <v>619</v>
      </c>
      <c r="B766" s="40">
        <v>0</v>
      </c>
      <c r="C766" s="40">
        <v>0</v>
      </c>
      <c r="D766" s="89"/>
    </row>
    <row r="767" spans="1:4" ht="15.75">
      <c r="A767" s="76" t="s">
        <v>55</v>
      </c>
      <c r="B767" s="40"/>
      <c r="C767" s="40"/>
      <c r="D767" s="89"/>
    </row>
    <row r="768" spans="1:4" ht="15.75">
      <c r="A768" s="76" t="s">
        <v>56</v>
      </c>
      <c r="B768" s="40"/>
      <c r="C768" s="40"/>
      <c r="D768" s="89"/>
    </row>
    <row r="769" spans="1:4" ht="15.75">
      <c r="A769" s="76" t="s">
        <v>57</v>
      </c>
      <c r="B769" s="40"/>
      <c r="C769" s="40"/>
      <c r="D769" s="89"/>
    </row>
    <row r="770" spans="1:4" ht="15.75">
      <c r="A770" s="76" t="s">
        <v>620</v>
      </c>
      <c r="B770" s="40"/>
      <c r="C770" s="40"/>
      <c r="D770" s="89"/>
    </row>
    <row r="771" spans="1:4" ht="15.75">
      <c r="A771" s="76" t="s">
        <v>621</v>
      </c>
      <c r="B771" s="40"/>
      <c r="C771" s="40"/>
      <c r="D771" s="89"/>
    </row>
    <row r="772" spans="1:4" ht="15.75">
      <c r="A772" s="76" t="s">
        <v>622</v>
      </c>
      <c r="B772" s="40"/>
      <c r="C772" s="40"/>
      <c r="D772" s="89"/>
    </row>
    <row r="773" spans="1:4" ht="15.75">
      <c r="A773" s="76" t="s">
        <v>623</v>
      </c>
      <c r="B773" s="40"/>
      <c r="C773" s="40"/>
      <c r="D773" s="89"/>
    </row>
    <row r="774" spans="1:4" ht="15.75">
      <c r="A774" s="76" t="s">
        <v>624</v>
      </c>
      <c r="B774" s="40"/>
      <c r="C774" s="40"/>
      <c r="D774" s="89"/>
    </row>
    <row r="775" spans="1:4" ht="15.75">
      <c r="A775" s="76" t="s">
        <v>625</v>
      </c>
      <c r="B775" s="40"/>
      <c r="C775" s="40"/>
      <c r="D775" s="89"/>
    </row>
    <row r="776" spans="1:4" ht="15.75">
      <c r="A776" s="76" t="s">
        <v>626</v>
      </c>
      <c r="B776" s="40"/>
      <c r="C776" s="40"/>
      <c r="D776" s="89"/>
    </row>
    <row r="777" spans="1:4" ht="15.75">
      <c r="A777" s="76" t="s">
        <v>97</v>
      </c>
      <c r="B777" s="40"/>
      <c r="C777" s="40"/>
      <c r="D777" s="89"/>
    </row>
    <row r="778" spans="1:4" ht="15.75">
      <c r="A778" s="76" t="s">
        <v>627</v>
      </c>
      <c r="B778" s="40"/>
      <c r="C778" s="40"/>
      <c r="D778" s="89"/>
    </row>
    <row r="779" spans="1:4" ht="15.75">
      <c r="A779" s="76" t="s">
        <v>64</v>
      </c>
      <c r="B779" s="40"/>
      <c r="C779" s="40"/>
      <c r="D779" s="89"/>
    </row>
    <row r="780" spans="1:4" ht="15.75">
      <c r="A780" s="76" t="s">
        <v>628</v>
      </c>
      <c r="B780" s="40"/>
      <c r="C780" s="40"/>
      <c r="D780" s="89"/>
    </row>
    <row r="781" spans="1:4" ht="15.75">
      <c r="A781" s="76" t="s">
        <v>629</v>
      </c>
      <c r="B781" s="40"/>
      <c r="C781" s="40"/>
      <c r="D781" s="89"/>
    </row>
    <row r="782" spans="1:4" ht="15.75">
      <c r="A782" s="79" t="s">
        <v>630</v>
      </c>
      <c r="B782" s="40">
        <v>8829</v>
      </c>
      <c r="C782" s="40">
        <v>14589</v>
      </c>
      <c r="D782" s="89">
        <f t="shared" ref="D782:D784" si="73">IF(B782=0,,C782/B782)</f>
        <v>1.65239551478084</v>
      </c>
    </row>
    <row r="783" spans="1:4" ht="15.75">
      <c r="A783" s="76" t="s">
        <v>631</v>
      </c>
      <c r="B783" s="40">
        <v>2323</v>
      </c>
      <c r="C783" s="40">
        <v>2655</v>
      </c>
      <c r="D783" s="89">
        <f t="shared" si="73"/>
        <v>1.1429186396900599</v>
      </c>
    </row>
    <row r="784" spans="1:4" ht="15.75">
      <c r="A784" s="76" t="s">
        <v>632</v>
      </c>
      <c r="B784" s="40">
        <v>1248</v>
      </c>
      <c r="C784" s="40">
        <v>1256</v>
      </c>
      <c r="D784" s="89">
        <f t="shared" si="73"/>
        <v>1.0064102564102599</v>
      </c>
    </row>
    <row r="785" spans="1:4" ht="15.75">
      <c r="A785" s="76" t="s">
        <v>633</v>
      </c>
      <c r="B785" s="40"/>
      <c r="C785" s="40"/>
      <c r="D785" s="89"/>
    </row>
    <row r="786" spans="1:4" ht="15.75">
      <c r="A786" s="76" t="s">
        <v>634</v>
      </c>
      <c r="B786" s="40"/>
      <c r="C786" s="40"/>
      <c r="D786" s="89"/>
    </row>
    <row r="787" spans="1:4" ht="15.75">
      <c r="A787" s="76" t="s">
        <v>635</v>
      </c>
      <c r="B787" s="40">
        <v>528</v>
      </c>
      <c r="C787" s="40">
        <v>542</v>
      </c>
      <c r="D787" s="89">
        <f>IF(B787=0,,C787/B787)</f>
        <v>1.02651515151515</v>
      </c>
    </row>
    <row r="788" spans="1:4" ht="15.75">
      <c r="A788" s="76" t="s">
        <v>636</v>
      </c>
      <c r="B788" s="40"/>
      <c r="C788" s="40"/>
      <c r="D788" s="89"/>
    </row>
    <row r="789" spans="1:4" ht="15.75">
      <c r="A789" s="76" t="s">
        <v>637</v>
      </c>
      <c r="B789" s="40"/>
      <c r="C789" s="40"/>
      <c r="D789" s="89"/>
    </row>
    <row r="790" spans="1:4" ht="15.75">
      <c r="A790" s="76" t="s">
        <v>638</v>
      </c>
      <c r="B790" s="40"/>
      <c r="C790" s="40"/>
      <c r="D790" s="89"/>
    </row>
    <row r="791" spans="1:4" ht="15.75">
      <c r="A791" s="76" t="s">
        <v>639</v>
      </c>
      <c r="B791" s="40"/>
      <c r="C791" s="40"/>
      <c r="D791" s="89"/>
    </row>
    <row r="792" spans="1:4" ht="15.75">
      <c r="A792" s="76" t="s">
        <v>640</v>
      </c>
      <c r="B792" s="40"/>
      <c r="C792" s="40"/>
      <c r="D792" s="89"/>
    </row>
    <row r="793" spans="1:4" ht="15.75">
      <c r="A793" s="76" t="s">
        <v>641</v>
      </c>
      <c r="B793" s="40">
        <v>547</v>
      </c>
      <c r="C793" s="40">
        <v>857</v>
      </c>
      <c r="D793" s="89">
        <f t="shared" ref="D793:D798" si="74">IF(B793=0,,C793/B793)</f>
        <v>1.5667276051188299</v>
      </c>
    </row>
    <row r="794" spans="1:4" ht="15.75">
      <c r="A794" s="76" t="s">
        <v>642</v>
      </c>
      <c r="B794" s="40">
        <v>1823</v>
      </c>
      <c r="C794" s="40">
        <v>1985</v>
      </c>
      <c r="D794" s="89">
        <f t="shared" si="74"/>
        <v>1.0888645090510101</v>
      </c>
    </row>
    <row r="795" spans="1:4" ht="15.75">
      <c r="A795" s="76" t="s">
        <v>643</v>
      </c>
      <c r="B795" s="40">
        <v>1017</v>
      </c>
      <c r="C795" s="40">
        <v>2712</v>
      </c>
      <c r="D795" s="89">
        <f t="shared" si="74"/>
        <v>2.6666666666666701</v>
      </c>
    </row>
    <row r="796" spans="1:4" ht="15.75">
      <c r="A796" s="76" t="s">
        <v>644</v>
      </c>
      <c r="B796" s="40">
        <v>15</v>
      </c>
      <c r="C796" s="40">
        <v>677</v>
      </c>
      <c r="D796" s="89">
        <f t="shared" si="74"/>
        <v>45.133333333333297</v>
      </c>
    </row>
    <row r="797" spans="1:4" ht="15.75">
      <c r="A797" s="76" t="s">
        <v>645</v>
      </c>
      <c r="B797" s="40">
        <v>1002</v>
      </c>
      <c r="C797" s="40">
        <v>2035</v>
      </c>
      <c r="D797" s="89">
        <f t="shared" si="74"/>
        <v>2.0309381237524899</v>
      </c>
    </row>
    <row r="798" spans="1:4" ht="15.75">
      <c r="A798" s="76" t="s">
        <v>646</v>
      </c>
      <c r="B798" s="40">
        <v>3666</v>
      </c>
      <c r="C798" s="40">
        <v>4178</v>
      </c>
      <c r="D798" s="89">
        <f t="shared" si="74"/>
        <v>1.13966175668303</v>
      </c>
    </row>
    <row r="799" spans="1:4" ht="15.75">
      <c r="A799" s="76" t="s">
        <v>647</v>
      </c>
      <c r="B799" s="40"/>
      <c r="C799" s="40"/>
      <c r="D799" s="89"/>
    </row>
    <row r="800" spans="1:4" ht="15.75">
      <c r="A800" s="76" t="s">
        <v>648</v>
      </c>
      <c r="B800" s="40"/>
      <c r="C800" s="40">
        <v>3059</v>
      </c>
      <c r="D800" s="89"/>
    </row>
    <row r="801" spans="1:4" ht="15.75">
      <c r="A801" s="79" t="s">
        <v>649</v>
      </c>
      <c r="B801" s="40">
        <v>63271</v>
      </c>
      <c r="C801" s="40">
        <v>64015</v>
      </c>
      <c r="D801" s="89">
        <f t="shared" ref="D801:D803" si="75">IF(B801=0,,C801/B801)</f>
        <v>1.0117589416952499</v>
      </c>
    </row>
    <row r="802" spans="1:4" ht="15.75">
      <c r="A802" s="76" t="s">
        <v>650</v>
      </c>
      <c r="B802" s="40">
        <v>21555</v>
      </c>
      <c r="C802" s="40">
        <v>21449</v>
      </c>
      <c r="D802" s="89">
        <f t="shared" si="75"/>
        <v>0.99508234748318303</v>
      </c>
    </row>
    <row r="803" spans="1:4" ht="15.75">
      <c r="A803" s="76" t="s">
        <v>632</v>
      </c>
      <c r="B803" s="40">
        <v>176</v>
      </c>
      <c r="C803" s="40">
        <v>189</v>
      </c>
      <c r="D803" s="89">
        <f t="shared" si="75"/>
        <v>1.07386363636364</v>
      </c>
    </row>
    <row r="804" spans="1:4" ht="15.75">
      <c r="A804" s="76" t="s">
        <v>633</v>
      </c>
      <c r="B804" s="40"/>
      <c r="C804" s="40"/>
      <c r="D804" s="89"/>
    </row>
    <row r="805" spans="1:4" ht="15.75">
      <c r="A805" s="76" t="s">
        <v>634</v>
      </c>
      <c r="B805" s="40"/>
      <c r="C805" s="40"/>
      <c r="D805" s="89"/>
    </row>
    <row r="806" spans="1:4" ht="15.75">
      <c r="A806" s="76" t="s">
        <v>651</v>
      </c>
      <c r="B806" s="40">
        <v>2808</v>
      </c>
      <c r="C806" s="40">
        <v>2890</v>
      </c>
      <c r="D806" s="89">
        <f t="shared" ref="D806:D812" si="76">IF(B806=0,,C806/B806)</f>
        <v>1.0292022792022799</v>
      </c>
    </row>
    <row r="807" spans="1:4" ht="15.75">
      <c r="A807" s="76" t="s">
        <v>652</v>
      </c>
      <c r="B807" s="40"/>
      <c r="C807" s="40"/>
      <c r="D807" s="89"/>
    </row>
    <row r="808" spans="1:4" ht="15.75">
      <c r="A808" s="76" t="s">
        <v>653</v>
      </c>
      <c r="B808" s="40">
        <v>846</v>
      </c>
      <c r="C808" s="40">
        <v>863</v>
      </c>
      <c r="D808" s="89">
        <f t="shared" si="76"/>
        <v>1.02009456264775</v>
      </c>
    </row>
    <row r="809" spans="1:4" ht="15.75">
      <c r="A809" s="76" t="s">
        <v>654</v>
      </c>
      <c r="B809" s="40">
        <v>658</v>
      </c>
      <c r="C809" s="40">
        <v>660</v>
      </c>
      <c r="D809" s="89">
        <f t="shared" si="76"/>
        <v>1.0030395136778101</v>
      </c>
    </row>
    <row r="810" spans="1:4" ht="15.75">
      <c r="A810" s="76" t="s">
        <v>655</v>
      </c>
      <c r="B810" s="40">
        <v>234</v>
      </c>
      <c r="C810" s="40">
        <v>240</v>
      </c>
      <c r="D810" s="89">
        <f t="shared" si="76"/>
        <v>1.02564102564103</v>
      </c>
    </row>
    <row r="811" spans="1:4" ht="15.75">
      <c r="A811" s="76" t="s">
        <v>656</v>
      </c>
      <c r="B811" s="40">
        <v>80</v>
      </c>
      <c r="C811" s="40">
        <v>82</v>
      </c>
      <c r="D811" s="89">
        <f t="shared" si="76"/>
        <v>1.0249999999999999</v>
      </c>
    </row>
    <row r="812" spans="1:4" ht="15.75">
      <c r="A812" s="76" t="s">
        <v>657</v>
      </c>
      <c r="B812" s="40">
        <v>7</v>
      </c>
      <c r="C812" s="40">
        <v>8</v>
      </c>
      <c r="D812" s="89">
        <f t="shared" si="76"/>
        <v>1.1428571428571399</v>
      </c>
    </row>
    <row r="813" spans="1:4" ht="15.75">
      <c r="A813" s="76" t="s">
        <v>658</v>
      </c>
      <c r="B813" s="40"/>
      <c r="C813" s="40"/>
      <c r="D813" s="89"/>
    </row>
    <row r="814" spans="1:4" ht="15.75">
      <c r="A814" s="76" t="s">
        <v>659</v>
      </c>
      <c r="B814" s="40">
        <v>10</v>
      </c>
      <c r="C814" s="40">
        <v>12</v>
      </c>
      <c r="D814" s="89">
        <f t="shared" ref="D814:D828" si="77">IF(B814=0,,C814/B814)</f>
        <v>1.2</v>
      </c>
    </row>
    <row r="815" spans="1:4" ht="15.75">
      <c r="A815" s="76" t="s">
        <v>660</v>
      </c>
      <c r="B815" s="40">
        <v>100</v>
      </c>
      <c r="C815" s="40">
        <v>103</v>
      </c>
      <c r="D815" s="89">
        <f t="shared" si="77"/>
        <v>1.03</v>
      </c>
    </row>
    <row r="816" spans="1:4" ht="15.75">
      <c r="A816" s="76" t="s">
        <v>661</v>
      </c>
      <c r="B816" s="40"/>
      <c r="C816" s="40"/>
      <c r="D816" s="89"/>
    </row>
    <row r="817" spans="1:4" ht="15.75">
      <c r="A817" s="76" t="s">
        <v>662</v>
      </c>
      <c r="B817" s="40"/>
      <c r="C817" s="40"/>
      <c r="D817" s="89"/>
    </row>
    <row r="818" spans="1:4" ht="15.75">
      <c r="A818" s="76" t="s">
        <v>663</v>
      </c>
      <c r="B818" s="40">
        <v>530</v>
      </c>
      <c r="C818" s="40">
        <v>532</v>
      </c>
      <c r="D818" s="89">
        <f t="shared" si="77"/>
        <v>1.0037735849056599</v>
      </c>
    </row>
    <row r="819" spans="1:4" ht="15.75">
      <c r="A819" s="76" t="s">
        <v>664</v>
      </c>
      <c r="B819" s="40">
        <v>187</v>
      </c>
      <c r="C819" s="40">
        <v>190</v>
      </c>
      <c r="D819" s="89">
        <f t="shared" si="77"/>
        <v>1.0160427807486601</v>
      </c>
    </row>
    <row r="820" spans="1:4" ht="15.75">
      <c r="A820" s="76" t="s">
        <v>665</v>
      </c>
      <c r="B820" s="40">
        <v>272</v>
      </c>
      <c r="C820" s="40">
        <v>280</v>
      </c>
      <c r="D820" s="89">
        <f t="shared" si="77"/>
        <v>1.02941176470588</v>
      </c>
    </row>
    <row r="821" spans="1:4" ht="15.75">
      <c r="A821" s="76" t="s">
        <v>666</v>
      </c>
      <c r="B821" s="40">
        <v>30</v>
      </c>
      <c r="C821" s="40">
        <v>35</v>
      </c>
      <c r="D821" s="89">
        <f t="shared" si="77"/>
        <v>1.1666666666666701</v>
      </c>
    </row>
    <row r="822" spans="1:4" ht="15.75">
      <c r="A822" s="76" t="s">
        <v>667</v>
      </c>
      <c r="B822" s="40">
        <v>15</v>
      </c>
      <c r="C822" s="40">
        <v>16</v>
      </c>
      <c r="D822" s="89">
        <f t="shared" si="77"/>
        <v>1.06666666666667</v>
      </c>
    </row>
    <row r="823" spans="1:4" ht="15.75">
      <c r="A823" s="76" t="s">
        <v>668</v>
      </c>
      <c r="B823" s="40">
        <v>400</v>
      </c>
      <c r="C823" s="40">
        <v>430</v>
      </c>
      <c r="D823" s="89">
        <f t="shared" si="77"/>
        <v>1.075</v>
      </c>
    </row>
    <row r="824" spans="1:4" ht="15.75">
      <c r="A824" s="76" t="s">
        <v>669</v>
      </c>
      <c r="B824" s="40">
        <v>33</v>
      </c>
      <c r="C824" s="40">
        <v>40</v>
      </c>
      <c r="D824" s="89">
        <f t="shared" si="77"/>
        <v>1.2121212121212099</v>
      </c>
    </row>
    <row r="825" spans="1:4" ht="15.75">
      <c r="A825" s="76" t="s">
        <v>670</v>
      </c>
      <c r="B825" s="40">
        <v>4</v>
      </c>
      <c r="C825" s="40">
        <v>5</v>
      </c>
      <c r="D825" s="89">
        <f t="shared" si="77"/>
        <v>1.25</v>
      </c>
    </row>
    <row r="826" spans="1:4" ht="15.75">
      <c r="A826" s="76" t="s">
        <v>671</v>
      </c>
      <c r="B826" s="40">
        <v>15165</v>
      </c>
      <c r="C826" s="40">
        <v>14874</v>
      </c>
      <c r="D826" s="89">
        <f t="shared" si="77"/>
        <v>0.98081107814045498</v>
      </c>
    </row>
    <row r="827" spans="1:4" ht="15.75">
      <c r="A827" s="76" t="s">
        <v>672</v>
      </c>
      <c r="B827" s="40">
        <v>6206</v>
      </c>
      <c r="C827" s="40">
        <v>6248</v>
      </c>
      <c r="D827" s="89">
        <f t="shared" si="77"/>
        <v>1.00676764421528</v>
      </c>
    </row>
    <row r="828" spans="1:4" ht="15.75">
      <c r="A828" s="76" t="s">
        <v>632</v>
      </c>
      <c r="B828" s="40">
        <v>668</v>
      </c>
      <c r="C828" s="40">
        <v>670</v>
      </c>
      <c r="D828" s="89">
        <f t="shared" si="77"/>
        <v>1.0029940119760501</v>
      </c>
    </row>
    <row r="829" spans="1:4" ht="15.75">
      <c r="A829" s="76" t="s">
        <v>633</v>
      </c>
      <c r="B829" s="40"/>
      <c r="C829" s="40"/>
      <c r="D829" s="89"/>
    </row>
    <row r="830" spans="1:4" ht="15.75">
      <c r="A830" s="76" t="s">
        <v>634</v>
      </c>
      <c r="B830" s="40"/>
      <c r="C830" s="40"/>
      <c r="D830" s="89"/>
    </row>
    <row r="831" spans="1:4" ht="15.75">
      <c r="A831" s="76" t="s">
        <v>673</v>
      </c>
      <c r="B831" s="40">
        <v>1206</v>
      </c>
      <c r="C831" s="40">
        <v>1226</v>
      </c>
      <c r="D831" s="89">
        <f t="shared" ref="D831:D835" si="78">IF(B831=0,,C831/B831)</f>
        <v>1.0165837479270301</v>
      </c>
    </row>
    <row r="832" spans="1:4" ht="15.75">
      <c r="A832" s="76" t="s">
        <v>674</v>
      </c>
      <c r="B832" s="40">
        <v>1269</v>
      </c>
      <c r="C832" s="40">
        <v>1275</v>
      </c>
      <c r="D832" s="89">
        <f t="shared" si="78"/>
        <v>1.00472813238771</v>
      </c>
    </row>
    <row r="833" spans="1:4" ht="15.75">
      <c r="A833" s="76" t="s">
        <v>675</v>
      </c>
      <c r="B833" s="40"/>
      <c r="C833" s="40"/>
      <c r="D833" s="89"/>
    </row>
    <row r="834" spans="1:4" ht="15.75">
      <c r="A834" s="76" t="s">
        <v>676</v>
      </c>
      <c r="B834" s="40">
        <v>94</v>
      </c>
      <c r="C834" s="40">
        <v>96</v>
      </c>
      <c r="D834" s="89">
        <f t="shared" si="78"/>
        <v>1.0212765957446801</v>
      </c>
    </row>
    <row r="835" spans="1:4" ht="15.75">
      <c r="A835" s="76" t="s">
        <v>677</v>
      </c>
      <c r="B835" s="40">
        <v>1595</v>
      </c>
      <c r="C835" s="40">
        <v>1598</v>
      </c>
      <c r="D835" s="89">
        <f t="shared" si="78"/>
        <v>1.00188087774295</v>
      </c>
    </row>
    <row r="836" spans="1:4" ht="15.75">
      <c r="A836" s="76" t="s">
        <v>678</v>
      </c>
      <c r="B836" s="40"/>
      <c r="C836" s="40"/>
      <c r="D836" s="89"/>
    </row>
    <row r="837" spans="1:4" ht="15.75">
      <c r="A837" s="76" t="s">
        <v>679</v>
      </c>
      <c r="B837" s="40">
        <v>3</v>
      </c>
      <c r="C837" s="40">
        <v>4</v>
      </c>
      <c r="D837" s="89">
        <f>IF(B837=0,,C837/B837)</f>
        <v>1.3333333333333299</v>
      </c>
    </row>
    <row r="838" spans="1:4" ht="15.75">
      <c r="A838" s="76" t="s">
        <v>680</v>
      </c>
      <c r="B838" s="40"/>
      <c r="C838" s="40"/>
      <c r="D838" s="89"/>
    </row>
    <row r="839" spans="1:4" ht="15.75">
      <c r="A839" s="76" t="s">
        <v>681</v>
      </c>
      <c r="B839" s="40">
        <v>102</v>
      </c>
      <c r="C839" s="40">
        <v>103</v>
      </c>
      <c r="D839" s="89">
        <f>IF(B839=0,,C839/B839)</f>
        <v>1.0098039215686301</v>
      </c>
    </row>
    <row r="840" spans="1:4" ht="15.75">
      <c r="A840" s="76" t="s">
        <v>682</v>
      </c>
      <c r="B840" s="40"/>
      <c r="C840" s="40"/>
      <c r="D840" s="89"/>
    </row>
    <row r="841" spans="1:4" ht="15.75">
      <c r="A841" s="76" t="s">
        <v>683</v>
      </c>
      <c r="B841" s="40"/>
      <c r="C841" s="40"/>
      <c r="D841" s="89"/>
    </row>
    <row r="842" spans="1:4" ht="15.75">
      <c r="A842" s="76" t="s">
        <v>684</v>
      </c>
      <c r="B842" s="40"/>
      <c r="C842" s="40"/>
      <c r="D842" s="89"/>
    </row>
    <row r="843" spans="1:4" ht="15.75">
      <c r="A843" s="76" t="s">
        <v>685</v>
      </c>
      <c r="B843" s="40"/>
      <c r="C843" s="40"/>
      <c r="D843" s="89"/>
    </row>
    <row r="844" spans="1:4" ht="15.75">
      <c r="A844" s="76" t="s">
        <v>686</v>
      </c>
      <c r="B844" s="40"/>
      <c r="C844" s="40"/>
      <c r="D844" s="89"/>
    </row>
    <row r="845" spans="1:4" ht="15.75">
      <c r="A845" s="76" t="s">
        <v>687</v>
      </c>
      <c r="B845" s="40"/>
      <c r="C845" s="40"/>
      <c r="D845" s="89"/>
    </row>
    <row r="846" spans="1:4" ht="15.75">
      <c r="A846" s="76" t="s">
        <v>688</v>
      </c>
      <c r="B846" s="40"/>
      <c r="C846" s="40"/>
      <c r="D846" s="89"/>
    </row>
    <row r="847" spans="1:4" ht="15.75">
      <c r="A847" s="76" t="s">
        <v>689</v>
      </c>
      <c r="B847" s="40">
        <v>271</v>
      </c>
      <c r="C847" s="40">
        <v>280</v>
      </c>
      <c r="D847" s="89">
        <f t="shared" ref="D847:D853" si="79">IF(B847=0,,C847/B847)</f>
        <v>1.0332103321033199</v>
      </c>
    </row>
    <row r="848" spans="1:4" ht="15.75">
      <c r="A848" s="76" t="s">
        <v>690</v>
      </c>
      <c r="B848" s="40"/>
      <c r="C848" s="40"/>
      <c r="D848" s="89"/>
    </row>
    <row r="849" spans="1:4" ht="15.75">
      <c r="A849" s="76" t="s">
        <v>691</v>
      </c>
      <c r="B849" s="40"/>
      <c r="C849" s="40"/>
      <c r="D849" s="89"/>
    </row>
    <row r="850" spans="1:4" ht="15.75">
      <c r="A850" s="76" t="s">
        <v>692</v>
      </c>
      <c r="B850" s="40"/>
      <c r="C850" s="40"/>
      <c r="D850" s="89"/>
    </row>
    <row r="851" spans="1:4" ht="15.75">
      <c r="A851" s="76" t="s">
        <v>693</v>
      </c>
      <c r="B851" s="40">
        <v>998</v>
      </c>
      <c r="C851" s="40">
        <v>996</v>
      </c>
      <c r="D851" s="89">
        <f t="shared" si="79"/>
        <v>0.99799599198396804</v>
      </c>
    </row>
    <row r="852" spans="1:4" ht="15.75">
      <c r="A852" s="76" t="s">
        <v>694</v>
      </c>
      <c r="B852" s="40">
        <v>8505</v>
      </c>
      <c r="C852" s="40">
        <v>8398</v>
      </c>
      <c r="D852" s="89">
        <f t="shared" si="79"/>
        <v>0.98741916519694295</v>
      </c>
    </row>
    <row r="853" spans="1:4" ht="15.75">
      <c r="A853" s="76" t="s">
        <v>632</v>
      </c>
      <c r="B853" s="40">
        <v>382</v>
      </c>
      <c r="C853" s="40">
        <v>390</v>
      </c>
      <c r="D853" s="89">
        <f t="shared" si="79"/>
        <v>1.02094240837696</v>
      </c>
    </row>
    <row r="854" spans="1:4" ht="15.75">
      <c r="A854" s="76" t="s">
        <v>633</v>
      </c>
      <c r="B854" s="40"/>
      <c r="C854" s="40"/>
      <c r="D854" s="89"/>
    </row>
    <row r="855" spans="1:4" ht="15.75">
      <c r="A855" s="76" t="s">
        <v>634</v>
      </c>
      <c r="B855" s="40"/>
      <c r="C855" s="40"/>
      <c r="D855" s="89"/>
    </row>
    <row r="856" spans="1:4" ht="15.75">
      <c r="A856" s="76" t="s">
        <v>695</v>
      </c>
      <c r="B856" s="40"/>
      <c r="C856" s="40"/>
      <c r="D856" s="89"/>
    </row>
    <row r="857" spans="1:4" ht="15.75">
      <c r="A857" s="76" t="s">
        <v>696</v>
      </c>
      <c r="B857" s="40">
        <v>2880</v>
      </c>
      <c r="C857" s="40">
        <v>2885</v>
      </c>
      <c r="D857" s="89">
        <f t="shared" ref="D857:D862" si="80">IF(B857=0,,C857/B857)</f>
        <v>1.0017361111111101</v>
      </c>
    </row>
    <row r="858" spans="1:4" ht="15.75">
      <c r="A858" s="76" t="s">
        <v>697</v>
      </c>
      <c r="B858" s="40">
        <v>706</v>
      </c>
      <c r="C858" s="40">
        <v>710</v>
      </c>
      <c r="D858" s="89">
        <f t="shared" si="80"/>
        <v>1.0056657223795999</v>
      </c>
    </row>
    <row r="859" spans="1:4" ht="15.75">
      <c r="A859" s="76" t="s">
        <v>698</v>
      </c>
      <c r="B859" s="40"/>
      <c r="C859" s="40"/>
      <c r="D859" s="89"/>
    </row>
    <row r="860" spans="1:4" ht="15.75">
      <c r="A860" s="76" t="s">
        <v>699</v>
      </c>
      <c r="B860" s="40"/>
      <c r="C860" s="40"/>
      <c r="D860" s="89"/>
    </row>
    <row r="861" spans="1:4" ht="15.75">
      <c r="A861" s="76" t="s">
        <v>700</v>
      </c>
      <c r="B861" s="40"/>
      <c r="C861" s="40"/>
      <c r="D861" s="89"/>
    </row>
    <row r="862" spans="1:4" ht="15.75">
      <c r="A862" s="76" t="s">
        <v>701</v>
      </c>
      <c r="B862" s="40">
        <v>500</v>
      </c>
      <c r="C862" s="40">
        <v>502</v>
      </c>
      <c r="D862" s="89">
        <f t="shared" si="80"/>
        <v>1.004</v>
      </c>
    </row>
    <row r="863" spans="1:4" ht="15.75">
      <c r="A863" s="76" t="s">
        <v>702</v>
      </c>
      <c r="B863" s="40"/>
      <c r="C863" s="40"/>
      <c r="D863" s="89"/>
    </row>
    <row r="864" spans="1:4" ht="15.75">
      <c r="A864" s="76" t="s">
        <v>703</v>
      </c>
      <c r="B864" s="40">
        <v>30</v>
      </c>
      <c r="C864" s="40">
        <v>31</v>
      </c>
      <c r="D864" s="89">
        <f t="shared" ref="D864:D868" si="81">IF(B864=0,,C864/B864)</f>
        <v>1.0333333333333301</v>
      </c>
    </row>
    <row r="865" spans="1:4" ht="15.75">
      <c r="A865" s="76" t="s">
        <v>704</v>
      </c>
      <c r="B865" s="40">
        <v>10</v>
      </c>
      <c r="C865" s="40">
        <v>11</v>
      </c>
      <c r="D865" s="89">
        <f t="shared" si="81"/>
        <v>1.1000000000000001</v>
      </c>
    </row>
    <row r="866" spans="1:4" ht="15.75">
      <c r="A866" s="76" t="s">
        <v>705</v>
      </c>
      <c r="B866" s="40">
        <v>291</v>
      </c>
      <c r="C866" s="40">
        <v>292</v>
      </c>
      <c r="D866" s="89">
        <f t="shared" si="81"/>
        <v>1.00343642611684</v>
      </c>
    </row>
    <row r="867" spans="1:4" ht="15.75">
      <c r="A867" s="76" t="s">
        <v>706</v>
      </c>
      <c r="B867" s="40">
        <v>15</v>
      </c>
      <c r="C867" s="40">
        <v>16</v>
      </c>
      <c r="D867" s="89">
        <f t="shared" si="81"/>
        <v>1.06666666666667</v>
      </c>
    </row>
    <row r="868" spans="1:4" ht="15.75">
      <c r="A868" s="76" t="s">
        <v>707</v>
      </c>
      <c r="B868" s="40">
        <v>268</v>
      </c>
      <c r="C868" s="40">
        <v>270</v>
      </c>
      <c r="D868" s="89">
        <f t="shared" si="81"/>
        <v>1.0074626865671601</v>
      </c>
    </row>
    <row r="869" spans="1:4" ht="15.75">
      <c r="A869" s="76" t="s">
        <v>708</v>
      </c>
      <c r="B869" s="40"/>
      <c r="C869" s="40"/>
      <c r="D869" s="89"/>
    </row>
    <row r="870" spans="1:4" ht="15.75">
      <c r="A870" s="76" t="s">
        <v>709</v>
      </c>
      <c r="B870" s="40"/>
      <c r="C870" s="40"/>
      <c r="D870" s="89"/>
    </row>
    <row r="871" spans="1:4" ht="15.75">
      <c r="A871" s="76" t="s">
        <v>710</v>
      </c>
      <c r="B871" s="40"/>
      <c r="C871" s="40"/>
      <c r="D871" s="89"/>
    </row>
    <row r="872" spans="1:4" ht="15.75">
      <c r="A872" s="76" t="s">
        <v>711</v>
      </c>
      <c r="B872" s="40"/>
      <c r="C872" s="40"/>
      <c r="D872" s="89"/>
    </row>
    <row r="873" spans="1:4" ht="15.75">
      <c r="A873" s="76" t="s">
        <v>712</v>
      </c>
      <c r="B873" s="40"/>
      <c r="C873" s="40"/>
      <c r="D873" s="89"/>
    </row>
    <row r="874" spans="1:4" ht="15.75">
      <c r="A874" s="76" t="s">
        <v>685</v>
      </c>
      <c r="B874" s="40"/>
      <c r="C874" s="40"/>
      <c r="D874" s="89"/>
    </row>
    <row r="875" spans="1:4" ht="15.75">
      <c r="A875" s="76" t="s">
        <v>713</v>
      </c>
      <c r="B875" s="40"/>
      <c r="C875" s="40"/>
      <c r="D875" s="89"/>
    </row>
    <row r="876" spans="1:4" ht="15.75">
      <c r="A876" s="76" t="s">
        <v>714</v>
      </c>
      <c r="B876" s="40">
        <v>670</v>
      </c>
      <c r="C876" s="40">
        <v>680</v>
      </c>
      <c r="D876" s="89">
        <f>IF(B876=0,,C876/B876)</f>
        <v>1.01492537313433</v>
      </c>
    </row>
    <row r="877" spans="1:4" ht="15.75">
      <c r="A877" s="76" t="s">
        <v>715</v>
      </c>
      <c r="B877" s="40">
        <v>2753</v>
      </c>
      <c r="C877" s="40">
        <v>2611</v>
      </c>
      <c r="D877" s="89">
        <f>IF(B877=0,,C877/B877)</f>
        <v>0.94841990555757405</v>
      </c>
    </row>
    <row r="878" spans="1:4" ht="15.75">
      <c r="A878" s="76" t="s">
        <v>716</v>
      </c>
      <c r="B878" s="40">
        <v>0</v>
      </c>
      <c r="C878" s="40">
        <v>0</v>
      </c>
      <c r="D878" s="89"/>
    </row>
    <row r="879" spans="1:4" ht="15.75">
      <c r="A879" s="76" t="s">
        <v>632</v>
      </c>
      <c r="B879" s="40"/>
      <c r="C879" s="40"/>
      <c r="D879" s="89"/>
    </row>
    <row r="880" spans="1:4" ht="15.75">
      <c r="A880" s="76" t="s">
        <v>633</v>
      </c>
      <c r="B880" s="40"/>
      <c r="C880" s="40"/>
      <c r="D880" s="89"/>
    </row>
    <row r="881" spans="1:4" ht="15.75">
      <c r="A881" s="76" t="s">
        <v>634</v>
      </c>
      <c r="B881" s="40"/>
      <c r="C881" s="40"/>
      <c r="D881" s="89"/>
    </row>
    <row r="882" spans="1:4" ht="15.75">
      <c r="A882" s="76" t="s">
        <v>717</v>
      </c>
      <c r="B882" s="40"/>
      <c r="C882" s="40"/>
      <c r="D882" s="89"/>
    </row>
    <row r="883" spans="1:4" ht="15.75">
      <c r="A883" s="76" t="s">
        <v>718</v>
      </c>
      <c r="B883" s="40"/>
      <c r="C883" s="40"/>
      <c r="D883" s="89"/>
    </row>
    <row r="884" spans="1:4" ht="15.75">
      <c r="A884" s="76" t="s">
        <v>719</v>
      </c>
      <c r="B884" s="40"/>
      <c r="C884" s="40"/>
      <c r="D884" s="89"/>
    </row>
    <row r="885" spans="1:4" ht="15.75">
      <c r="A885" s="76" t="s">
        <v>720</v>
      </c>
      <c r="B885" s="40"/>
      <c r="C885" s="40"/>
      <c r="D885" s="89"/>
    </row>
    <row r="886" spans="1:4" ht="15.75">
      <c r="A886" s="76" t="s">
        <v>721</v>
      </c>
      <c r="B886" s="40"/>
      <c r="C886" s="40"/>
      <c r="D886" s="89"/>
    </row>
    <row r="887" spans="1:4" ht="15.75">
      <c r="A887" s="76" t="s">
        <v>722</v>
      </c>
      <c r="B887" s="40"/>
      <c r="C887" s="40"/>
      <c r="D887" s="89"/>
    </row>
    <row r="888" spans="1:4" ht="15.75">
      <c r="A888" s="76" t="s">
        <v>723</v>
      </c>
      <c r="B888" s="40"/>
      <c r="C888" s="40"/>
      <c r="D888" s="89"/>
    </row>
    <row r="889" spans="1:4" ht="15.75">
      <c r="A889" s="76" t="s">
        <v>724</v>
      </c>
      <c r="B889" s="40">
        <v>12702</v>
      </c>
      <c r="C889" s="40">
        <v>13817</v>
      </c>
      <c r="D889" s="89">
        <f t="shared" ref="D889:D896" si="82">IF(B889=0,,C889/B889)</f>
        <v>1.0877814517398801</v>
      </c>
    </row>
    <row r="890" spans="1:4" ht="15.75">
      <c r="A890" s="76" t="s">
        <v>632</v>
      </c>
      <c r="B890" s="40">
        <v>6</v>
      </c>
      <c r="C890" s="40">
        <v>10</v>
      </c>
      <c r="D890" s="89">
        <f t="shared" si="82"/>
        <v>1.6666666666666701</v>
      </c>
    </row>
    <row r="891" spans="1:4" ht="15.75">
      <c r="A891" s="76" t="s">
        <v>633</v>
      </c>
      <c r="B891" s="40"/>
      <c r="C891" s="40"/>
      <c r="D891" s="89"/>
    </row>
    <row r="892" spans="1:4" ht="15.75">
      <c r="A892" s="76" t="s">
        <v>634</v>
      </c>
      <c r="B892" s="40"/>
      <c r="C892" s="40"/>
      <c r="D892" s="89"/>
    </row>
    <row r="893" spans="1:4" ht="15.75">
      <c r="A893" s="76" t="s">
        <v>725</v>
      </c>
      <c r="B893" s="40">
        <v>3029</v>
      </c>
      <c r="C893" s="40">
        <v>3120</v>
      </c>
      <c r="D893" s="89">
        <f t="shared" si="82"/>
        <v>1.03004291845494</v>
      </c>
    </row>
    <row r="894" spans="1:4" ht="15.75">
      <c r="A894" s="76" t="s">
        <v>726</v>
      </c>
      <c r="B894" s="40">
        <v>8</v>
      </c>
      <c r="C894" s="40">
        <v>10</v>
      </c>
      <c r="D894" s="89">
        <f t="shared" si="82"/>
        <v>1.25</v>
      </c>
    </row>
    <row r="895" spans="1:4" ht="15.75">
      <c r="A895" s="76" t="s">
        <v>727</v>
      </c>
      <c r="B895" s="40">
        <v>258</v>
      </c>
      <c r="C895" s="40">
        <v>260</v>
      </c>
      <c r="D895" s="89">
        <f t="shared" si="82"/>
        <v>1.0077519379844999</v>
      </c>
    </row>
    <row r="896" spans="1:4" ht="15.75">
      <c r="A896" s="76" t="s">
        <v>728</v>
      </c>
      <c r="B896" s="40">
        <v>419</v>
      </c>
      <c r="C896" s="40">
        <v>420</v>
      </c>
      <c r="D896" s="89">
        <f t="shared" si="82"/>
        <v>1.00238663484487</v>
      </c>
    </row>
    <row r="897" spans="1:4" ht="15.75">
      <c r="A897" s="76" t="s">
        <v>729</v>
      </c>
      <c r="B897" s="40"/>
      <c r="C897" s="40"/>
      <c r="D897" s="89"/>
    </row>
    <row r="898" spans="1:4" ht="15.75">
      <c r="A898" s="76" t="s">
        <v>730</v>
      </c>
      <c r="B898" s="40">
        <v>144</v>
      </c>
      <c r="C898" s="40">
        <v>150</v>
      </c>
      <c r="D898" s="89">
        <f t="shared" ref="D898:D902" si="83">IF(B898=0,,C898/B898)</f>
        <v>1.0416666666666701</v>
      </c>
    </row>
    <row r="899" spans="1:4" ht="15.75">
      <c r="A899" s="76" t="s">
        <v>731</v>
      </c>
      <c r="B899" s="40">
        <v>8838</v>
      </c>
      <c r="C899" s="40">
        <v>9847</v>
      </c>
      <c r="D899" s="89">
        <f t="shared" si="83"/>
        <v>1.1141661009278101</v>
      </c>
    </row>
    <row r="900" spans="1:4" ht="15.75">
      <c r="A900" s="76" t="s">
        <v>732</v>
      </c>
      <c r="B900" s="40">
        <v>1382</v>
      </c>
      <c r="C900" s="40">
        <v>1425</v>
      </c>
      <c r="D900" s="89">
        <f t="shared" si="83"/>
        <v>1.0311143270622301</v>
      </c>
    </row>
    <row r="901" spans="1:4" ht="15.75">
      <c r="A901" s="76" t="s">
        <v>733</v>
      </c>
      <c r="B901" s="40">
        <v>221</v>
      </c>
      <c r="C901" s="40">
        <v>225</v>
      </c>
      <c r="D901" s="89">
        <f t="shared" si="83"/>
        <v>1.0180995475113099</v>
      </c>
    </row>
    <row r="902" spans="1:4" ht="15.75">
      <c r="A902" s="76" t="s">
        <v>734</v>
      </c>
      <c r="B902" s="40">
        <v>1161</v>
      </c>
      <c r="C902" s="40">
        <v>1200</v>
      </c>
      <c r="D902" s="89">
        <f t="shared" si="83"/>
        <v>1.03359173126615</v>
      </c>
    </row>
    <row r="903" spans="1:4" ht="15.75">
      <c r="A903" s="76" t="s">
        <v>735</v>
      </c>
      <c r="B903" s="40"/>
      <c r="C903" s="40"/>
      <c r="D903" s="89"/>
    </row>
    <row r="904" spans="1:4" ht="15.75">
      <c r="A904" s="76" t="s">
        <v>736</v>
      </c>
      <c r="B904" s="40"/>
      <c r="C904" s="40"/>
      <c r="D904" s="89"/>
    </row>
    <row r="905" spans="1:4" ht="15.75">
      <c r="A905" s="76" t="s">
        <v>737</v>
      </c>
      <c r="B905" s="40"/>
      <c r="C905" s="40"/>
      <c r="D905" s="89"/>
    </row>
    <row r="906" spans="1:4" ht="15.75">
      <c r="A906" s="76" t="s">
        <v>738</v>
      </c>
      <c r="B906" s="40">
        <v>8221</v>
      </c>
      <c r="C906" s="40">
        <v>8420</v>
      </c>
      <c r="D906" s="89">
        <f t="shared" ref="D906:D909" si="84">IF(B906=0,,C906/B906)</f>
        <v>1.02420630093663</v>
      </c>
    </row>
    <row r="907" spans="1:4" ht="15.75">
      <c r="A907" s="76" t="s">
        <v>739</v>
      </c>
      <c r="B907" s="40">
        <v>2277</v>
      </c>
      <c r="C907" s="40">
        <v>2280</v>
      </c>
      <c r="D907" s="89">
        <f t="shared" si="84"/>
        <v>1.00131752305665</v>
      </c>
    </row>
    <row r="908" spans="1:4" ht="15.75">
      <c r="A908" s="76" t="s">
        <v>740</v>
      </c>
      <c r="B908" s="40"/>
      <c r="C908" s="40"/>
      <c r="D908" s="89"/>
    </row>
    <row r="909" spans="1:4" ht="15.75">
      <c r="A909" s="76" t="s">
        <v>741</v>
      </c>
      <c r="B909" s="40">
        <v>5921</v>
      </c>
      <c r="C909" s="40">
        <v>6110</v>
      </c>
      <c r="D909" s="89">
        <f t="shared" si="84"/>
        <v>1.0319202837358601</v>
      </c>
    </row>
    <row r="910" spans="1:4" ht="15.75">
      <c r="A910" s="76" t="s">
        <v>742</v>
      </c>
      <c r="B910" s="40"/>
      <c r="C910" s="40"/>
      <c r="D910" s="89"/>
    </row>
    <row r="911" spans="1:4" ht="15.75">
      <c r="A911" s="76" t="s">
        <v>743</v>
      </c>
      <c r="B911" s="40"/>
      <c r="C911" s="40"/>
      <c r="D911" s="89"/>
    </row>
    <row r="912" spans="1:4" ht="15.75">
      <c r="A912" s="76" t="s">
        <v>744</v>
      </c>
      <c r="B912" s="40">
        <v>23</v>
      </c>
      <c r="C912" s="40">
        <v>30</v>
      </c>
      <c r="D912" s="89">
        <f t="shared" ref="D912:D917" si="85">IF(B912=0,,C912/B912)</f>
        <v>1.3043478260869601</v>
      </c>
    </row>
    <row r="913" spans="1:4" ht="15.75">
      <c r="A913" s="76" t="s">
        <v>745</v>
      </c>
      <c r="B913" s="40">
        <v>3019</v>
      </c>
      <c r="C913" s="40">
        <v>3058</v>
      </c>
      <c r="D913" s="89">
        <f t="shared" si="85"/>
        <v>1.01291818482941</v>
      </c>
    </row>
    <row r="914" spans="1:4" ht="15.75">
      <c r="A914" s="76" t="s">
        <v>746</v>
      </c>
      <c r="B914" s="40"/>
      <c r="C914" s="40"/>
      <c r="D914" s="89"/>
    </row>
    <row r="915" spans="1:4" ht="15.75">
      <c r="A915" s="76" t="s">
        <v>747</v>
      </c>
      <c r="B915" s="40"/>
      <c r="C915" s="40"/>
      <c r="D915" s="89"/>
    </row>
    <row r="916" spans="1:4" ht="15.75">
      <c r="A916" s="76" t="s">
        <v>748</v>
      </c>
      <c r="B916" s="40">
        <v>2091</v>
      </c>
      <c r="C916" s="40">
        <v>2058</v>
      </c>
      <c r="D916" s="89">
        <f t="shared" si="85"/>
        <v>0.98421807747489198</v>
      </c>
    </row>
    <row r="917" spans="1:4" ht="15.75">
      <c r="A917" s="76" t="s">
        <v>749</v>
      </c>
      <c r="B917" s="40">
        <v>928</v>
      </c>
      <c r="C917" s="40">
        <v>1000</v>
      </c>
      <c r="D917" s="89">
        <f t="shared" si="85"/>
        <v>1.07758620689655</v>
      </c>
    </row>
    <row r="918" spans="1:4" ht="15.75">
      <c r="A918" s="76" t="s">
        <v>750</v>
      </c>
      <c r="B918" s="40"/>
      <c r="C918" s="40"/>
      <c r="D918" s="89"/>
    </row>
    <row r="919" spans="1:4" ht="15.75">
      <c r="A919" s="76" t="s">
        <v>751</v>
      </c>
      <c r="B919" s="40"/>
      <c r="C919" s="40"/>
      <c r="D919" s="89"/>
    </row>
    <row r="920" spans="1:4" ht="15.75">
      <c r="A920" s="76" t="s">
        <v>752</v>
      </c>
      <c r="B920" s="40">
        <v>0</v>
      </c>
      <c r="C920" s="40">
        <v>0</v>
      </c>
      <c r="D920" s="89"/>
    </row>
    <row r="921" spans="1:4" ht="15.75">
      <c r="A921" s="76" t="s">
        <v>753</v>
      </c>
      <c r="B921" s="40"/>
      <c r="C921" s="40"/>
      <c r="D921" s="89"/>
    </row>
    <row r="922" spans="1:4" ht="15.75">
      <c r="A922" s="76" t="s">
        <v>754</v>
      </c>
      <c r="B922" s="40"/>
      <c r="C922" s="40"/>
      <c r="D922" s="89"/>
    </row>
    <row r="923" spans="1:4" ht="15.75">
      <c r="A923" s="76" t="s">
        <v>755</v>
      </c>
      <c r="B923" s="40">
        <v>1681</v>
      </c>
      <c r="C923" s="40">
        <v>1200</v>
      </c>
      <c r="D923" s="89">
        <f t="shared" ref="D923:D928" si="86">IF(B923=0,,C923/B923)</f>
        <v>0.71386079714455697</v>
      </c>
    </row>
    <row r="924" spans="1:4" ht="15.75">
      <c r="A924" s="76" t="s">
        <v>756</v>
      </c>
      <c r="B924" s="40"/>
      <c r="C924" s="40"/>
      <c r="D924" s="89"/>
    </row>
    <row r="925" spans="1:4" ht="15.75">
      <c r="A925" s="76" t="s">
        <v>757</v>
      </c>
      <c r="B925" s="40">
        <v>1681</v>
      </c>
      <c r="C925" s="40">
        <v>1200</v>
      </c>
      <c r="D925" s="89">
        <f t="shared" si="86"/>
        <v>0.71386079714455697</v>
      </c>
    </row>
    <row r="926" spans="1:4" ht="15.75">
      <c r="A926" s="79" t="s">
        <v>758</v>
      </c>
      <c r="B926" s="40">
        <v>10670</v>
      </c>
      <c r="C926" s="40">
        <v>9965</v>
      </c>
      <c r="D926" s="89">
        <f t="shared" si="86"/>
        <v>0.93392689784442395</v>
      </c>
    </row>
    <row r="927" spans="1:4" ht="15.75">
      <c r="A927" s="76" t="s">
        <v>759</v>
      </c>
      <c r="B927" s="40">
        <v>5487</v>
      </c>
      <c r="C927" s="40">
        <v>4985</v>
      </c>
      <c r="D927" s="89">
        <f t="shared" si="86"/>
        <v>0.90851102606159995</v>
      </c>
    </row>
    <row r="928" spans="1:4" ht="15.75">
      <c r="A928" s="76" t="s">
        <v>632</v>
      </c>
      <c r="B928" s="40">
        <v>2044</v>
      </c>
      <c r="C928" s="40">
        <v>2023</v>
      </c>
      <c r="D928" s="89">
        <f t="shared" si="86"/>
        <v>0.98972602739726001</v>
      </c>
    </row>
    <row r="929" spans="1:4" ht="15.75">
      <c r="A929" s="76" t="s">
        <v>633</v>
      </c>
      <c r="B929" s="40"/>
      <c r="C929" s="40"/>
      <c r="D929" s="89"/>
    </row>
    <row r="930" spans="1:4" ht="15.75">
      <c r="A930" s="76" t="s">
        <v>634</v>
      </c>
      <c r="B930" s="40"/>
      <c r="C930" s="40"/>
      <c r="D930" s="89"/>
    </row>
    <row r="931" spans="1:4" ht="15.75">
      <c r="A931" s="76" t="s">
        <v>760</v>
      </c>
      <c r="B931" s="40">
        <v>250</v>
      </c>
      <c r="C931" s="40">
        <v>260</v>
      </c>
      <c r="D931" s="89">
        <f t="shared" ref="D931:D936" si="87">IF(B931=0,,C931/B931)</f>
        <v>1.04</v>
      </c>
    </row>
    <row r="932" spans="1:4" ht="15.75">
      <c r="A932" s="76" t="s">
        <v>761</v>
      </c>
      <c r="B932" s="40">
        <v>570</v>
      </c>
      <c r="C932" s="40">
        <v>580</v>
      </c>
      <c r="D932" s="89">
        <f t="shared" si="87"/>
        <v>1.01754385964912</v>
      </c>
    </row>
    <row r="933" spans="1:4" ht="15.75">
      <c r="A933" s="76" t="s">
        <v>762</v>
      </c>
      <c r="B933" s="40"/>
      <c r="C933" s="40"/>
      <c r="D933" s="89"/>
    </row>
    <row r="934" spans="1:4" ht="15.75">
      <c r="A934" s="76" t="s">
        <v>763</v>
      </c>
      <c r="B934" s="40"/>
      <c r="C934" s="40"/>
      <c r="D934" s="89"/>
    </row>
    <row r="935" spans="1:4" ht="15.75">
      <c r="A935" s="76" t="s">
        <v>764</v>
      </c>
      <c r="B935" s="40"/>
      <c r="C935" s="40"/>
      <c r="D935" s="89"/>
    </row>
    <row r="936" spans="1:4" ht="15.75">
      <c r="A936" s="76" t="s">
        <v>765</v>
      </c>
      <c r="B936" s="40">
        <v>378</v>
      </c>
      <c r="C936" s="40">
        <v>380</v>
      </c>
      <c r="D936" s="89">
        <f t="shared" si="87"/>
        <v>1.00529100529101</v>
      </c>
    </row>
    <row r="937" spans="1:4" ht="15.75">
      <c r="A937" s="76" t="s">
        <v>766</v>
      </c>
      <c r="B937" s="40"/>
      <c r="C937" s="40"/>
      <c r="D937" s="89"/>
    </row>
    <row r="938" spans="1:4" ht="15.75">
      <c r="A938" s="76" t="s">
        <v>767</v>
      </c>
      <c r="B938" s="40"/>
      <c r="C938" s="40"/>
      <c r="D938" s="89"/>
    </row>
    <row r="939" spans="1:4" ht="15.75">
      <c r="A939" s="76" t="s">
        <v>768</v>
      </c>
      <c r="B939" s="40"/>
      <c r="C939" s="40"/>
      <c r="D939" s="89"/>
    </row>
    <row r="940" spans="1:4" ht="15.75">
      <c r="A940" s="76" t="s">
        <v>769</v>
      </c>
      <c r="B940" s="40"/>
      <c r="C940" s="40"/>
      <c r="D940" s="89"/>
    </row>
    <row r="941" spans="1:4" ht="15.75">
      <c r="A941" s="76" t="s">
        <v>770</v>
      </c>
      <c r="B941" s="40"/>
      <c r="C941" s="40"/>
      <c r="D941" s="89"/>
    </row>
    <row r="942" spans="1:4" ht="15.75">
      <c r="A942" s="76" t="s">
        <v>771</v>
      </c>
      <c r="B942" s="40"/>
      <c r="C942" s="40"/>
      <c r="D942" s="89"/>
    </row>
    <row r="943" spans="1:4" ht="15.75">
      <c r="A943" s="76" t="s">
        <v>772</v>
      </c>
      <c r="B943" s="40"/>
      <c r="C943" s="40"/>
      <c r="D943" s="89"/>
    </row>
    <row r="944" spans="1:4" ht="15.75">
      <c r="A944" s="76" t="s">
        <v>773</v>
      </c>
      <c r="B944" s="40">
        <v>6</v>
      </c>
      <c r="C944" s="40">
        <v>7</v>
      </c>
      <c r="D944" s="89">
        <f t="shared" ref="D944:D949" si="88">IF(B944=0,,C944/B944)</f>
        <v>1.1666666666666701</v>
      </c>
    </row>
    <row r="945" spans="1:4" ht="15.75">
      <c r="A945" s="76" t="s">
        <v>774</v>
      </c>
      <c r="B945" s="40"/>
      <c r="C945" s="40"/>
      <c r="D945" s="89"/>
    </row>
    <row r="946" spans="1:4" ht="15.75">
      <c r="A946" s="76" t="s">
        <v>775</v>
      </c>
      <c r="B946" s="40">
        <v>126</v>
      </c>
      <c r="C946" s="40">
        <v>130</v>
      </c>
      <c r="D946" s="89">
        <f t="shared" si="88"/>
        <v>1.0317460317460301</v>
      </c>
    </row>
    <row r="947" spans="1:4" ht="15.75">
      <c r="A947" s="76" t="s">
        <v>776</v>
      </c>
      <c r="B947" s="40"/>
      <c r="C947" s="40"/>
      <c r="D947" s="89"/>
    </row>
    <row r="948" spans="1:4" ht="15.75">
      <c r="A948" s="76" t="s">
        <v>777</v>
      </c>
      <c r="B948" s="40"/>
      <c r="C948" s="40"/>
      <c r="D948" s="89"/>
    </row>
    <row r="949" spans="1:4" ht="15.75">
      <c r="A949" s="76" t="s">
        <v>778</v>
      </c>
      <c r="B949" s="40">
        <v>2113</v>
      </c>
      <c r="C949" s="40">
        <v>1605</v>
      </c>
      <c r="D949" s="89">
        <f t="shared" si="88"/>
        <v>0.75958353052531902</v>
      </c>
    </row>
    <row r="950" spans="1:4" ht="15.75">
      <c r="A950" s="76" t="s">
        <v>779</v>
      </c>
      <c r="B950" s="40">
        <v>0</v>
      </c>
      <c r="C950" s="40">
        <v>0</v>
      </c>
      <c r="D950" s="89"/>
    </row>
    <row r="951" spans="1:4" ht="15.75">
      <c r="A951" s="76" t="s">
        <v>632</v>
      </c>
      <c r="B951" s="40"/>
      <c r="C951" s="40"/>
      <c r="D951" s="89"/>
    </row>
    <row r="952" spans="1:4" ht="15.75">
      <c r="A952" s="76" t="s">
        <v>633</v>
      </c>
      <c r="B952" s="40"/>
      <c r="C952" s="40"/>
      <c r="D952" s="89"/>
    </row>
    <row r="953" spans="1:4" ht="15.75">
      <c r="A953" s="76" t="s">
        <v>634</v>
      </c>
      <c r="B953" s="40"/>
      <c r="C953" s="40"/>
      <c r="D953" s="89"/>
    </row>
    <row r="954" spans="1:4" ht="15.75">
      <c r="A954" s="76" t="s">
        <v>780</v>
      </c>
      <c r="B954" s="40"/>
      <c r="C954" s="40"/>
      <c r="D954" s="89"/>
    </row>
    <row r="955" spans="1:4" ht="15.75">
      <c r="A955" s="76" t="s">
        <v>781</v>
      </c>
      <c r="B955" s="40"/>
      <c r="C955" s="40"/>
      <c r="D955" s="89"/>
    </row>
    <row r="956" spans="1:4" ht="15.75">
      <c r="A956" s="76" t="s">
        <v>782</v>
      </c>
      <c r="B956" s="40"/>
      <c r="C956" s="40"/>
      <c r="D956" s="89"/>
    </row>
    <row r="957" spans="1:4" ht="15.75">
      <c r="A957" s="76" t="s">
        <v>783</v>
      </c>
      <c r="B957" s="40"/>
      <c r="C957" s="40"/>
      <c r="D957" s="89"/>
    </row>
    <row r="958" spans="1:4" ht="15.75">
      <c r="A958" s="76" t="s">
        <v>784</v>
      </c>
      <c r="B958" s="40"/>
      <c r="C958" s="40"/>
      <c r="D958" s="89"/>
    </row>
    <row r="959" spans="1:4" ht="15.75">
      <c r="A959" s="76" t="s">
        <v>785</v>
      </c>
      <c r="B959" s="40"/>
      <c r="C959" s="40"/>
      <c r="D959" s="89"/>
    </row>
    <row r="960" spans="1:4" ht="15.75">
      <c r="A960" s="76" t="s">
        <v>786</v>
      </c>
      <c r="B960" s="40">
        <v>0</v>
      </c>
      <c r="C960" s="40">
        <v>0</v>
      </c>
      <c r="D960" s="89"/>
    </row>
    <row r="961" spans="1:4" ht="15.75">
      <c r="A961" s="76" t="s">
        <v>632</v>
      </c>
      <c r="B961" s="40"/>
      <c r="C961" s="40"/>
      <c r="D961" s="89"/>
    </row>
    <row r="962" spans="1:4" ht="15.75">
      <c r="A962" s="76" t="s">
        <v>633</v>
      </c>
      <c r="B962" s="40"/>
      <c r="C962" s="40"/>
      <c r="D962" s="89"/>
    </row>
    <row r="963" spans="1:4" ht="15.75">
      <c r="A963" s="76" t="s">
        <v>634</v>
      </c>
      <c r="B963" s="40"/>
      <c r="C963" s="40"/>
      <c r="D963" s="89"/>
    </row>
    <row r="964" spans="1:4" ht="15.75">
      <c r="A964" s="76" t="s">
        <v>787</v>
      </c>
      <c r="B964" s="40"/>
      <c r="C964" s="40"/>
      <c r="D964" s="89"/>
    </row>
    <row r="965" spans="1:4" ht="15.75">
      <c r="A965" s="76" t="s">
        <v>788</v>
      </c>
      <c r="B965" s="40"/>
      <c r="C965" s="40"/>
      <c r="D965" s="89"/>
    </row>
    <row r="966" spans="1:4" ht="15.75">
      <c r="A966" s="76" t="s">
        <v>789</v>
      </c>
      <c r="B966" s="40"/>
      <c r="C966" s="40"/>
      <c r="D966" s="89"/>
    </row>
    <row r="967" spans="1:4" ht="15.75">
      <c r="A967" s="76" t="s">
        <v>790</v>
      </c>
      <c r="B967" s="40"/>
      <c r="C967" s="40"/>
      <c r="D967" s="89"/>
    </row>
    <row r="968" spans="1:4" ht="15.75">
      <c r="A968" s="76" t="s">
        <v>791</v>
      </c>
      <c r="B968" s="40"/>
      <c r="C968" s="40"/>
      <c r="D968" s="89"/>
    </row>
    <row r="969" spans="1:4" ht="15.75">
      <c r="A969" s="76" t="s">
        <v>792</v>
      </c>
      <c r="B969" s="40"/>
      <c r="C969" s="40"/>
      <c r="D969" s="89"/>
    </row>
    <row r="970" spans="1:4" ht="15.75">
      <c r="A970" s="76" t="s">
        <v>793</v>
      </c>
      <c r="B970" s="40">
        <v>856</v>
      </c>
      <c r="C970" s="40">
        <v>690</v>
      </c>
      <c r="D970" s="89">
        <f t="shared" ref="D970:D974" si="89">IF(B970=0,,C970/B970)</f>
        <v>0.80607476635513997</v>
      </c>
    </row>
    <row r="971" spans="1:4" ht="15.75">
      <c r="A971" s="76" t="s">
        <v>794</v>
      </c>
      <c r="B971" s="40">
        <v>96</v>
      </c>
      <c r="C971" s="40">
        <v>100</v>
      </c>
      <c r="D971" s="89">
        <f t="shared" si="89"/>
        <v>1.0416666666666701</v>
      </c>
    </row>
    <row r="972" spans="1:4" ht="15.75">
      <c r="A972" s="76" t="s">
        <v>795</v>
      </c>
      <c r="B972" s="40">
        <v>515</v>
      </c>
      <c r="C972" s="40">
        <v>420</v>
      </c>
      <c r="D972" s="89">
        <f t="shared" si="89"/>
        <v>0.81553398058252402</v>
      </c>
    </row>
    <row r="973" spans="1:4" ht="15.75">
      <c r="A973" s="76" t="s">
        <v>796</v>
      </c>
      <c r="B973" s="40">
        <v>192</v>
      </c>
      <c r="C973" s="40">
        <v>100</v>
      </c>
      <c r="D973" s="89">
        <f t="shared" si="89"/>
        <v>0.52083333333333304</v>
      </c>
    </row>
    <row r="974" spans="1:4" ht="15.75">
      <c r="A974" s="76" t="s">
        <v>797</v>
      </c>
      <c r="B974" s="40">
        <v>53</v>
      </c>
      <c r="C974" s="40">
        <v>70</v>
      </c>
      <c r="D974" s="89">
        <f t="shared" si="89"/>
        <v>1.32075471698113</v>
      </c>
    </row>
    <row r="975" spans="1:4" ht="15.75">
      <c r="A975" s="76" t="s">
        <v>798</v>
      </c>
      <c r="B975" s="40">
        <v>0</v>
      </c>
      <c r="C975" s="40">
        <v>0</v>
      </c>
      <c r="D975" s="89"/>
    </row>
    <row r="976" spans="1:4" ht="15.75">
      <c r="A976" s="76" t="s">
        <v>632</v>
      </c>
      <c r="B976" s="40"/>
      <c r="C976" s="40"/>
      <c r="D976" s="89"/>
    </row>
    <row r="977" spans="1:4" ht="15.75">
      <c r="A977" s="76" t="s">
        <v>633</v>
      </c>
      <c r="B977" s="40"/>
      <c r="C977" s="40"/>
      <c r="D977" s="89"/>
    </row>
    <row r="978" spans="1:4" ht="15.75">
      <c r="A978" s="76" t="s">
        <v>634</v>
      </c>
      <c r="B978" s="40"/>
      <c r="C978" s="40"/>
      <c r="D978" s="89"/>
    </row>
    <row r="979" spans="1:4" ht="15.75">
      <c r="A979" s="76" t="s">
        <v>784</v>
      </c>
      <c r="B979" s="40"/>
      <c r="C979" s="40"/>
      <c r="D979" s="89"/>
    </row>
    <row r="980" spans="1:4" ht="15.75">
      <c r="A980" s="76" t="s">
        <v>799</v>
      </c>
      <c r="B980" s="40"/>
      <c r="C980" s="40"/>
      <c r="D980" s="89"/>
    </row>
    <row r="981" spans="1:4" ht="15.75">
      <c r="A981" s="76" t="s">
        <v>800</v>
      </c>
      <c r="B981" s="40"/>
      <c r="C981" s="40"/>
      <c r="D981" s="89"/>
    </row>
    <row r="982" spans="1:4" ht="15.75">
      <c r="A982" s="76" t="s">
        <v>801</v>
      </c>
      <c r="B982" s="40">
        <v>3436</v>
      </c>
      <c r="C982" s="40">
        <v>3300</v>
      </c>
      <c r="D982" s="89">
        <f t="shared" ref="D982:D991" si="90">IF(B982=0,,C982/B982)</f>
        <v>0.96041909196740405</v>
      </c>
    </row>
    <row r="983" spans="1:4" ht="15.75">
      <c r="A983" s="76" t="s">
        <v>802</v>
      </c>
      <c r="B983" s="40"/>
      <c r="C983" s="40"/>
      <c r="D983" s="89"/>
    </row>
    <row r="984" spans="1:4" ht="15.75">
      <c r="A984" s="76" t="s">
        <v>803</v>
      </c>
      <c r="B984" s="40">
        <v>686</v>
      </c>
      <c r="C984" s="40">
        <v>650</v>
      </c>
      <c r="D984" s="89">
        <f t="shared" si="90"/>
        <v>0.94752186588921306</v>
      </c>
    </row>
    <row r="985" spans="1:4" ht="15.75">
      <c r="A985" s="76" t="s">
        <v>804</v>
      </c>
      <c r="B985" s="40"/>
      <c r="C985" s="40"/>
      <c r="D985" s="89"/>
    </row>
    <row r="986" spans="1:4" ht="15.75">
      <c r="A986" s="76" t="s">
        <v>805</v>
      </c>
      <c r="B986" s="40">
        <v>2750</v>
      </c>
      <c r="C986" s="40">
        <v>2850</v>
      </c>
      <c r="D986" s="89">
        <f t="shared" si="90"/>
        <v>1.0363636363636399</v>
      </c>
    </row>
    <row r="987" spans="1:4" ht="15.75">
      <c r="A987" s="76" t="s">
        <v>806</v>
      </c>
      <c r="B987" s="40">
        <v>891</v>
      </c>
      <c r="C987" s="40">
        <v>990</v>
      </c>
      <c r="D987" s="89">
        <f t="shared" si="90"/>
        <v>1.1111111111111101</v>
      </c>
    </row>
    <row r="988" spans="1:4" ht="15.75">
      <c r="A988" s="76" t="s">
        <v>807</v>
      </c>
      <c r="B988" s="40">
        <v>868</v>
      </c>
      <c r="C988" s="40">
        <v>700</v>
      </c>
      <c r="D988" s="89">
        <f t="shared" si="90"/>
        <v>0.80645161290322598</v>
      </c>
    </row>
    <row r="989" spans="1:4" ht="15.75">
      <c r="A989" s="76" t="s">
        <v>808</v>
      </c>
      <c r="B989" s="40">
        <v>23</v>
      </c>
      <c r="C989" s="40">
        <v>90</v>
      </c>
      <c r="D989" s="89">
        <f t="shared" si="90"/>
        <v>3.9130434782608701</v>
      </c>
    </row>
    <row r="990" spans="1:4" ht="15.75">
      <c r="A990" s="79" t="s">
        <v>809</v>
      </c>
      <c r="B990" s="40">
        <v>651</v>
      </c>
      <c r="C990" s="40">
        <v>701</v>
      </c>
      <c r="D990" s="89">
        <f t="shared" si="90"/>
        <v>1.07680491551459</v>
      </c>
    </row>
    <row r="991" spans="1:4" ht="15.75">
      <c r="A991" s="76" t="s">
        <v>810</v>
      </c>
      <c r="B991" s="40">
        <v>6</v>
      </c>
      <c r="C991" s="40">
        <v>8</v>
      </c>
      <c r="D991" s="89">
        <f t="shared" si="90"/>
        <v>1.3333333333333299</v>
      </c>
    </row>
    <row r="992" spans="1:4" ht="15.75">
      <c r="A992" s="76" t="s">
        <v>632</v>
      </c>
      <c r="B992" s="40"/>
      <c r="C992" s="40"/>
      <c r="D992" s="89"/>
    </row>
    <row r="993" spans="1:4" ht="15.75">
      <c r="A993" s="76" t="s">
        <v>633</v>
      </c>
      <c r="B993" s="40"/>
      <c r="C993" s="40"/>
      <c r="D993" s="89"/>
    </row>
    <row r="994" spans="1:4" ht="15.75">
      <c r="A994" s="76" t="s">
        <v>634</v>
      </c>
      <c r="B994" s="40"/>
      <c r="C994" s="40"/>
      <c r="D994" s="89"/>
    </row>
    <row r="995" spans="1:4" ht="15.75">
      <c r="A995" s="76" t="s">
        <v>811</v>
      </c>
      <c r="B995" s="40"/>
      <c r="C995" s="40"/>
      <c r="D995" s="89"/>
    </row>
    <row r="996" spans="1:4" ht="15.75">
      <c r="A996" s="76" t="s">
        <v>812</v>
      </c>
      <c r="B996" s="40"/>
      <c r="C996" s="40"/>
      <c r="D996" s="89"/>
    </row>
    <row r="997" spans="1:4" ht="15.75">
      <c r="A997" s="76" t="s">
        <v>813</v>
      </c>
      <c r="B997" s="40"/>
      <c r="C997" s="40"/>
      <c r="D997" s="89"/>
    </row>
    <row r="998" spans="1:4" ht="15.75">
      <c r="A998" s="76" t="s">
        <v>814</v>
      </c>
      <c r="B998" s="40"/>
      <c r="C998" s="40"/>
      <c r="D998" s="89"/>
    </row>
    <row r="999" spans="1:4" ht="15.75">
      <c r="A999" s="76" t="s">
        <v>815</v>
      </c>
      <c r="B999" s="40"/>
      <c r="C999" s="40"/>
      <c r="D999" s="89"/>
    </row>
    <row r="1000" spans="1:4" ht="15.75">
      <c r="A1000" s="76" t="s">
        <v>816</v>
      </c>
      <c r="B1000" s="40">
        <v>6</v>
      </c>
      <c r="C1000" s="40">
        <v>8</v>
      </c>
      <c r="D1000" s="89">
        <f>IF(B1000=0,,C1000/B1000)</f>
        <v>1.3333333333333299</v>
      </c>
    </row>
    <row r="1001" spans="1:4" ht="15.75">
      <c r="A1001" s="76" t="s">
        <v>817</v>
      </c>
      <c r="B1001" s="40">
        <v>0</v>
      </c>
      <c r="C1001" s="40">
        <v>0</v>
      </c>
      <c r="D1001" s="89"/>
    </row>
    <row r="1002" spans="1:4" ht="15.75">
      <c r="A1002" s="76" t="s">
        <v>632</v>
      </c>
      <c r="B1002" s="40"/>
      <c r="C1002" s="40"/>
      <c r="D1002" s="89"/>
    </row>
    <row r="1003" spans="1:4" ht="15.75">
      <c r="A1003" s="76" t="s">
        <v>633</v>
      </c>
      <c r="B1003" s="40"/>
      <c r="C1003" s="40"/>
      <c r="D1003" s="89"/>
    </row>
    <row r="1004" spans="1:4" ht="15.75">
      <c r="A1004" s="76" t="s">
        <v>634</v>
      </c>
      <c r="B1004" s="40"/>
      <c r="C1004" s="40"/>
      <c r="D1004" s="89"/>
    </row>
    <row r="1005" spans="1:4" ht="15.75">
      <c r="A1005" s="76" t="s">
        <v>818</v>
      </c>
      <c r="B1005" s="40"/>
      <c r="C1005" s="40"/>
      <c r="D1005" s="89"/>
    </row>
    <row r="1006" spans="1:4" ht="15.75">
      <c r="A1006" s="76" t="s">
        <v>819</v>
      </c>
      <c r="B1006" s="40"/>
      <c r="C1006" s="40"/>
      <c r="D1006" s="89"/>
    </row>
    <row r="1007" spans="1:4" ht="15.75">
      <c r="A1007" s="76" t="s">
        <v>820</v>
      </c>
      <c r="B1007" s="40"/>
      <c r="C1007" s="40"/>
      <c r="D1007" s="89"/>
    </row>
    <row r="1008" spans="1:4" ht="15.75">
      <c r="A1008" s="76" t="s">
        <v>821</v>
      </c>
      <c r="B1008" s="40"/>
      <c r="C1008" s="40"/>
      <c r="D1008" s="89"/>
    </row>
    <row r="1009" spans="1:4" ht="15.75">
      <c r="A1009" s="76" t="s">
        <v>822</v>
      </c>
      <c r="B1009" s="40"/>
      <c r="C1009" s="40"/>
      <c r="D1009" s="89"/>
    </row>
    <row r="1010" spans="1:4" ht="15.75">
      <c r="A1010" s="76" t="s">
        <v>823</v>
      </c>
      <c r="B1010" s="40"/>
      <c r="C1010" s="40"/>
      <c r="D1010" s="89"/>
    </row>
    <row r="1011" spans="1:4" ht="15.75">
      <c r="A1011" s="76" t="s">
        <v>824</v>
      </c>
      <c r="B1011" s="40"/>
      <c r="C1011" s="40"/>
      <c r="D1011" s="89"/>
    </row>
    <row r="1012" spans="1:4" ht="15.75">
      <c r="A1012" s="76" t="s">
        <v>825</v>
      </c>
      <c r="B1012" s="40"/>
      <c r="C1012" s="40"/>
      <c r="D1012" s="89"/>
    </row>
    <row r="1013" spans="1:4" ht="15.75">
      <c r="A1013" s="76" t="s">
        <v>826</v>
      </c>
      <c r="B1013" s="40"/>
      <c r="C1013" s="40"/>
      <c r="D1013" s="89"/>
    </row>
    <row r="1014" spans="1:4" ht="15.75">
      <c r="A1014" s="76" t="s">
        <v>827</v>
      </c>
      <c r="B1014" s="40"/>
      <c r="C1014" s="40"/>
      <c r="D1014" s="89"/>
    </row>
    <row r="1015" spans="1:4" ht="15.75">
      <c r="A1015" s="76" t="s">
        <v>828</v>
      </c>
      <c r="B1015" s="40"/>
      <c r="C1015" s="40"/>
      <c r="D1015" s="89"/>
    </row>
    <row r="1016" spans="1:4" ht="15.75">
      <c r="A1016" s="76" t="s">
        <v>829</v>
      </c>
      <c r="B1016" s="40"/>
      <c r="C1016" s="40"/>
      <c r="D1016" s="89"/>
    </row>
    <row r="1017" spans="1:4" ht="15.75">
      <c r="A1017" s="76" t="s">
        <v>830</v>
      </c>
      <c r="B1017" s="40">
        <v>0</v>
      </c>
      <c r="C1017" s="40">
        <v>0</v>
      </c>
      <c r="D1017" s="89"/>
    </row>
    <row r="1018" spans="1:4" ht="15.75">
      <c r="A1018" s="76" t="s">
        <v>632</v>
      </c>
      <c r="B1018" s="40"/>
      <c r="C1018" s="40"/>
      <c r="D1018" s="89"/>
    </row>
    <row r="1019" spans="1:4" ht="15.75">
      <c r="A1019" s="76" t="s">
        <v>633</v>
      </c>
      <c r="B1019" s="40"/>
      <c r="C1019" s="40"/>
      <c r="D1019" s="89"/>
    </row>
    <row r="1020" spans="1:4" ht="15.75">
      <c r="A1020" s="76" t="s">
        <v>634</v>
      </c>
      <c r="B1020" s="40"/>
      <c r="C1020" s="40"/>
      <c r="D1020" s="89"/>
    </row>
    <row r="1021" spans="1:4" ht="15.75">
      <c r="A1021" s="76" t="s">
        <v>831</v>
      </c>
      <c r="B1021" s="40"/>
      <c r="C1021" s="40"/>
      <c r="D1021" s="89"/>
    </row>
    <row r="1022" spans="1:4" ht="15.75">
      <c r="A1022" s="76" t="s">
        <v>832</v>
      </c>
      <c r="B1022" s="40">
        <v>0</v>
      </c>
      <c r="C1022" s="40">
        <v>0</v>
      </c>
      <c r="D1022" s="89"/>
    </row>
    <row r="1023" spans="1:4" ht="15.75">
      <c r="A1023" s="76" t="s">
        <v>632</v>
      </c>
      <c r="B1023" s="40"/>
      <c r="C1023" s="40"/>
      <c r="D1023" s="89"/>
    </row>
    <row r="1024" spans="1:4" ht="15.75">
      <c r="A1024" s="76" t="s">
        <v>633</v>
      </c>
      <c r="B1024" s="40"/>
      <c r="C1024" s="40"/>
      <c r="D1024" s="89"/>
    </row>
    <row r="1025" spans="1:4" ht="15.75">
      <c r="A1025" s="76" t="s">
        <v>634</v>
      </c>
      <c r="B1025" s="40"/>
      <c r="C1025" s="40"/>
      <c r="D1025" s="89"/>
    </row>
    <row r="1026" spans="1:4" ht="15.75">
      <c r="A1026" s="76" t="s">
        <v>833</v>
      </c>
      <c r="B1026" s="40"/>
      <c r="C1026" s="40"/>
      <c r="D1026" s="89"/>
    </row>
    <row r="1027" spans="1:4" ht="15.75">
      <c r="A1027" s="76" t="s">
        <v>834</v>
      </c>
      <c r="B1027" s="40"/>
      <c r="C1027" s="40"/>
      <c r="D1027" s="89"/>
    </row>
    <row r="1028" spans="1:4" ht="15.75">
      <c r="A1028" s="76" t="s">
        <v>835</v>
      </c>
      <c r="B1028" s="40"/>
      <c r="C1028" s="40"/>
      <c r="D1028" s="89"/>
    </row>
    <row r="1029" spans="1:4" ht="15.75">
      <c r="A1029" s="76" t="s">
        <v>836</v>
      </c>
      <c r="B1029" s="40"/>
      <c r="C1029" s="40"/>
      <c r="D1029" s="89"/>
    </row>
    <row r="1030" spans="1:4" ht="15.75">
      <c r="A1030" s="76" t="s">
        <v>837</v>
      </c>
      <c r="B1030" s="40"/>
      <c r="C1030" s="40"/>
      <c r="D1030" s="89"/>
    </row>
    <row r="1031" spans="1:4" ht="15.75">
      <c r="A1031" s="76" t="s">
        <v>838</v>
      </c>
      <c r="B1031" s="40"/>
      <c r="C1031" s="40"/>
      <c r="D1031" s="89"/>
    </row>
    <row r="1032" spans="1:4" ht="15.75">
      <c r="A1032" s="76" t="s">
        <v>839</v>
      </c>
      <c r="B1032" s="40"/>
      <c r="C1032" s="40"/>
      <c r="D1032" s="89"/>
    </row>
    <row r="1033" spans="1:4" ht="15.75">
      <c r="A1033" s="76" t="s">
        <v>784</v>
      </c>
      <c r="B1033" s="40"/>
      <c r="C1033" s="40"/>
      <c r="D1033" s="89"/>
    </row>
    <row r="1034" spans="1:4" ht="15.75">
      <c r="A1034" s="76" t="s">
        <v>840</v>
      </c>
      <c r="B1034" s="40"/>
      <c r="C1034" s="40"/>
      <c r="D1034" s="89"/>
    </row>
    <row r="1035" spans="1:4" ht="15.75">
      <c r="A1035" s="76" t="s">
        <v>841</v>
      </c>
      <c r="B1035" s="40"/>
      <c r="C1035" s="40"/>
      <c r="D1035" s="89"/>
    </row>
    <row r="1036" spans="1:4" ht="15.75">
      <c r="A1036" s="76" t="s">
        <v>842</v>
      </c>
      <c r="B1036" s="40">
        <v>0</v>
      </c>
      <c r="C1036" s="40">
        <v>0</v>
      </c>
      <c r="D1036" s="89"/>
    </row>
    <row r="1037" spans="1:4" ht="15.75">
      <c r="A1037" s="76" t="s">
        <v>632</v>
      </c>
      <c r="B1037" s="40"/>
      <c r="C1037" s="40"/>
      <c r="D1037" s="89"/>
    </row>
    <row r="1038" spans="1:4" ht="15.75">
      <c r="A1038" s="76" t="s">
        <v>633</v>
      </c>
      <c r="B1038" s="40"/>
      <c r="C1038" s="40"/>
      <c r="D1038" s="89"/>
    </row>
    <row r="1039" spans="1:4" ht="15.75">
      <c r="A1039" s="76" t="s">
        <v>634</v>
      </c>
      <c r="B1039" s="40"/>
      <c r="C1039" s="40"/>
      <c r="D1039" s="89"/>
    </row>
    <row r="1040" spans="1:4" ht="15.75">
      <c r="A1040" s="76" t="s">
        <v>843</v>
      </c>
      <c r="B1040" s="40"/>
      <c r="C1040" s="40"/>
      <c r="D1040" s="89"/>
    </row>
    <row r="1041" spans="1:4" ht="15.75">
      <c r="A1041" s="76" t="s">
        <v>844</v>
      </c>
      <c r="B1041" s="40"/>
      <c r="C1041" s="40"/>
      <c r="D1041" s="89"/>
    </row>
    <row r="1042" spans="1:4" ht="15.75">
      <c r="A1042" s="76" t="s">
        <v>845</v>
      </c>
      <c r="B1042" s="40"/>
      <c r="C1042" s="40"/>
      <c r="D1042" s="89"/>
    </row>
    <row r="1043" spans="1:4" ht="15.75">
      <c r="A1043" s="76" t="s">
        <v>846</v>
      </c>
      <c r="B1043" s="40">
        <v>125</v>
      </c>
      <c r="C1043" s="40">
        <v>130</v>
      </c>
      <c r="D1043" s="89">
        <f>IF(B1043=0,,C1043/B1043)</f>
        <v>1.04</v>
      </c>
    </row>
    <row r="1044" spans="1:4" ht="15.75">
      <c r="A1044" s="76" t="s">
        <v>632</v>
      </c>
      <c r="B1044" s="40"/>
      <c r="C1044" s="40"/>
      <c r="D1044" s="89"/>
    </row>
    <row r="1045" spans="1:4" ht="15.75">
      <c r="A1045" s="76" t="s">
        <v>633</v>
      </c>
      <c r="B1045" s="40"/>
      <c r="C1045" s="40"/>
      <c r="D1045" s="89"/>
    </row>
    <row r="1046" spans="1:4" ht="15.75">
      <c r="A1046" s="76" t="s">
        <v>634</v>
      </c>
      <c r="B1046" s="40"/>
      <c r="C1046" s="40"/>
      <c r="D1046" s="89"/>
    </row>
    <row r="1047" spans="1:4" ht="15.75">
      <c r="A1047" s="76" t="s">
        <v>847</v>
      </c>
      <c r="B1047" s="40"/>
      <c r="C1047" s="40"/>
      <c r="D1047" s="89"/>
    </row>
    <row r="1048" spans="1:4" ht="15.75">
      <c r="A1048" s="76" t="s">
        <v>848</v>
      </c>
      <c r="B1048" s="40">
        <v>60</v>
      </c>
      <c r="C1048" s="40">
        <v>62</v>
      </c>
      <c r="D1048" s="89">
        <f>IF(B1048=0,,C1048/B1048)</f>
        <v>1.0333333333333301</v>
      </c>
    </row>
    <row r="1049" spans="1:4" ht="15.75">
      <c r="A1049" s="76" t="s">
        <v>849</v>
      </c>
      <c r="B1049" s="40">
        <v>65</v>
      </c>
      <c r="C1049" s="40">
        <v>68</v>
      </c>
      <c r="D1049" s="89">
        <f>IF(B1049=0,,C1049/B1049)</f>
        <v>1.04615384615385</v>
      </c>
    </row>
    <row r="1050" spans="1:4" ht="15.75">
      <c r="A1050" s="76" t="s">
        <v>850</v>
      </c>
      <c r="B1050" s="40">
        <v>520</v>
      </c>
      <c r="C1050" s="40">
        <v>563</v>
      </c>
      <c r="D1050" s="89"/>
    </row>
    <row r="1051" spans="1:4" ht="15.75">
      <c r="A1051" s="76" t="s">
        <v>851</v>
      </c>
      <c r="B1051" s="40"/>
      <c r="C1051" s="40"/>
      <c r="D1051" s="89"/>
    </row>
    <row r="1052" spans="1:4" ht="15.75">
      <c r="A1052" s="76" t="s">
        <v>852</v>
      </c>
      <c r="B1052" s="40">
        <v>30</v>
      </c>
      <c r="C1052" s="40"/>
      <c r="D1052" s="89"/>
    </row>
    <row r="1053" spans="1:4" ht="15.75">
      <c r="A1053" s="76" t="s">
        <v>853</v>
      </c>
      <c r="B1053" s="40"/>
      <c r="C1053" s="40"/>
      <c r="D1053" s="89"/>
    </row>
    <row r="1054" spans="1:4" ht="15.75">
      <c r="A1054" s="76" t="s">
        <v>854</v>
      </c>
      <c r="B1054" s="40"/>
      <c r="C1054" s="40"/>
      <c r="D1054" s="89"/>
    </row>
    <row r="1055" spans="1:4" ht="15.75">
      <c r="A1055" s="76" t="s">
        <v>855</v>
      </c>
      <c r="B1055" s="40">
        <v>490</v>
      </c>
      <c r="C1055" s="40">
        <v>563</v>
      </c>
      <c r="D1055" s="89"/>
    </row>
    <row r="1056" spans="1:4" ht="15.75">
      <c r="A1056" s="79" t="s">
        <v>856</v>
      </c>
      <c r="B1056" s="40">
        <v>1510</v>
      </c>
      <c r="C1056" s="40">
        <v>1510</v>
      </c>
      <c r="D1056" s="89">
        <f>IF(B1056=0,,C1056/B1056)</f>
        <v>1</v>
      </c>
    </row>
    <row r="1057" spans="1:4" ht="15.75">
      <c r="A1057" s="76" t="s">
        <v>857</v>
      </c>
      <c r="B1057" s="40">
        <v>1390</v>
      </c>
      <c r="C1057" s="40">
        <v>1390</v>
      </c>
      <c r="D1057" s="89">
        <f>IF(B1057=0,,C1057/B1057)</f>
        <v>1</v>
      </c>
    </row>
    <row r="1058" spans="1:4" ht="15.75">
      <c r="A1058" s="76" t="s">
        <v>632</v>
      </c>
      <c r="B1058" s="40"/>
      <c r="C1058" s="40"/>
      <c r="D1058" s="89"/>
    </row>
    <row r="1059" spans="1:4" ht="15.75">
      <c r="A1059" s="76" t="s">
        <v>633</v>
      </c>
      <c r="B1059" s="40"/>
      <c r="C1059" s="40"/>
      <c r="D1059" s="89"/>
    </row>
    <row r="1060" spans="1:4" ht="15.75">
      <c r="A1060" s="76" t="s">
        <v>634</v>
      </c>
      <c r="B1060" s="40"/>
      <c r="C1060" s="40"/>
      <c r="D1060" s="89"/>
    </row>
    <row r="1061" spans="1:4" ht="15.75">
      <c r="A1061" s="76" t="s">
        <v>858</v>
      </c>
      <c r="B1061" s="40"/>
      <c r="C1061" s="40"/>
      <c r="D1061" s="89"/>
    </row>
    <row r="1062" spans="1:4" ht="15.75">
      <c r="A1062" s="76" t="s">
        <v>859</v>
      </c>
      <c r="B1062" s="40"/>
      <c r="C1062" s="40"/>
      <c r="D1062" s="89"/>
    </row>
    <row r="1063" spans="1:4" ht="15.75">
      <c r="A1063" s="76" t="s">
        <v>860</v>
      </c>
      <c r="B1063" s="40"/>
      <c r="C1063" s="40"/>
      <c r="D1063" s="89"/>
    </row>
    <row r="1064" spans="1:4" ht="15.75">
      <c r="A1064" s="76" t="s">
        <v>861</v>
      </c>
      <c r="B1064" s="40"/>
      <c r="C1064" s="40"/>
      <c r="D1064" s="89"/>
    </row>
    <row r="1065" spans="1:4" ht="15.75">
      <c r="A1065" s="76" t="s">
        <v>651</v>
      </c>
      <c r="B1065" s="40">
        <v>498</v>
      </c>
      <c r="C1065" s="40">
        <v>515</v>
      </c>
      <c r="D1065" s="89">
        <f t="shared" ref="D1065:D1067" si="91">IF(B1065=0,,C1065/B1065)</f>
        <v>1.03413654618474</v>
      </c>
    </row>
    <row r="1066" spans="1:4" ht="15.75">
      <c r="A1066" s="76" t="s">
        <v>862</v>
      </c>
      <c r="B1066" s="40">
        <v>892</v>
      </c>
      <c r="C1066" s="40">
        <v>875</v>
      </c>
      <c r="D1066" s="89">
        <f t="shared" si="91"/>
        <v>0.980941704035874</v>
      </c>
    </row>
    <row r="1067" spans="1:4" ht="15.75">
      <c r="A1067" s="76" t="s">
        <v>863</v>
      </c>
      <c r="B1067" s="40">
        <v>120</v>
      </c>
      <c r="C1067" s="40">
        <v>120</v>
      </c>
      <c r="D1067" s="89">
        <f t="shared" si="91"/>
        <v>1</v>
      </c>
    </row>
    <row r="1068" spans="1:4" ht="15.75">
      <c r="A1068" s="76" t="s">
        <v>632</v>
      </c>
      <c r="B1068" s="40"/>
      <c r="C1068" s="40"/>
      <c r="D1068" s="89"/>
    </row>
    <row r="1069" spans="1:4" ht="15.75">
      <c r="A1069" s="76" t="s">
        <v>633</v>
      </c>
      <c r="B1069" s="40"/>
      <c r="C1069" s="40"/>
      <c r="D1069" s="89"/>
    </row>
    <row r="1070" spans="1:4" ht="15.75">
      <c r="A1070" s="76" t="s">
        <v>634</v>
      </c>
      <c r="B1070" s="40"/>
      <c r="C1070" s="40"/>
      <c r="D1070" s="89"/>
    </row>
    <row r="1071" spans="1:4" ht="15.75">
      <c r="A1071" s="76" t="s">
        <v>864</v>
      </c>
      <c r="B1071" s="40"/>
      <c r="C1071" s="40"/>
      <c r="D1071" s="89"/>
    </row>
    <row r="1072" spans="1:4" ht="15.75">
      <c r="A1072" s="76" t="s">
        <v>865</v>
      </c>
      <c r="B1072" s="40">
        <v>120</v>
      </c>
      <c r="C1072" s="40">
        <v>120</v>
      </c>
      <c r="D1072" s="89">
        <f t="shared" ref="D1072:D1077" si="92">IF(B1072=0,,C1072/B1072)</f>
        <v>1</v>
      </c>
    </row>
    <row r="1073" spans="1:4" ht="15.75">
      <c r="A1073" s="76" t="s">
        <v>866</v>
      </c>
      <c r="B1073" s="40">
        <v>0</v>
      </c>
      <c r="C1073" s="40">
        <v>0</v>
      </c>
      <c r="D1073" s="89"/>
    </row>
    <row r="1074" spans="1:4" ht="15.75">
      <c r="A1074" s="76" t="s">
        <v>867</v>
      </c>
      <c r="B1074" s="40"/>
      <c r="C1074" s="40"/>
      <c r="D1074" s="89"/>
    </row>
    <row r="1075" spans="1:4" ht="15.75">
      <c r="A1075" s="76" t="s">
        <v>868</v>
      </c>
      <c r="B1075" s="40"/>
      <c r="C1075" s="40"/>
      <c r="D1075" s="89"/>
    </row>
    <row r="1076" spans="1:4" ht="15.75">
      <c r="A1076" s="79" t="s">
        <v>869</v>
      </c>
      <c r="B1076" s="40">
        <v>70</v>
      </c>
      <c r="C1076" s="40">
        <v>73</v>
      </c>
      <c r="D1076" s="89">
        <f t="shared" si="92"/>
        <v>1.04285714285714</v>
      </c>
    </row>
    <row r="1077" spans="1:4" ht="15.75">
      <c r="A1077" s="76" t="s">
        <v>870</v>
      </c>
      <c r="B1077" s="40">
        <v>30</v>
      </c>
      <c r="C1077" s="40">
        <v>27</v>
      </c>
      <c r="D1077" s="89">
        <f t="shared" si="92"/>
        <v>0.9</v>
      </c>
    </row>
    <row r="1078" spans="1:4" ht="15.75">
      <c r="A1078" s="76" t="s">
        <v>632</v>
      </c>
      <c r="B1078" s="40"/>
      <c r="C1078" s="40"/>
      <c r="D1078" s="89"/>
    </row>
    <row r="1079" spans="1:4" ht="15.75">
      <c r="A1079" s="76" t="s">
        <v>633</v>
      </c>
      <c r="B1079" s="40">
        <v>30</v>
      </c>
      <c r="C1079" s="40">
        <v>27</v>
      </c>
      <c r="D1079" s="89">
        <f>IF(B1079=0,,C1079/B1079)</f>
        <v>0.9</v>
      </c>
    </row>
    <row r="1080" spans="1:4" ht="15.75">
      <c r="A1080" s="76" t="s">
        <v>634</v>
      </c>
      <c r="B1080" s="40"/>
      <c r="C1080" s="40"/>
      <c r="D1080" s="89"/>
    </row>
    <row r="1081" spans="1:4" ht="15.75">
      <c r="A1081" s="76" t="s">
        <v>871</v>
      </c>
      <c r="B1081" s="40"/>
      <c r="C1081" s="40"/>
      <c r="D1081" s="89"/>
    </row>
    <row r="1082" spans="1:4" ht="15.75">
      <c r="A1082" s="76" t="s">
        <v>651</v>
      </c>
      <c r="B1082" s="40"/>
      <c r="C1082" s="40"/>
      <c r="D1082" s="89"/>
    </row>
    <row r="1083" spans="1:4" ht="15.75">
      <c r="A1083" s="76" t="s">
        <v>872</v>
      </c>
      <c r="B1083" s="40"/>
      <c r="C1083" s="40"/>
      <c r="D1083" s="89"/>
    </row>
    <row r="1084" spans="1:4" ht="15.75">
      <c r="A1084" s="76" t="s">
        <v>873</v>
      </c>
      <c r="B1084" s="40">
        <v>3</v>
      </c>
      <c r="C1084" s="40">
        <v>3</v>
      </c>
      <c r="D1084" s="89">
        <f>IF(B1084=0,,C1084/B1084)</f>
        <v>1</v>
      </c>
    </row>
    <row r="1085" spans="1:4" ht="15.75">
      <c r="A1085" s="76" t="s">
        <v>874</v>
      </c>
      <c r="B1085" s="40"/>
      <c r="C1085" s="40"/>
      <c r="D1085" s="89"/>
    </row>
    <row r="1086" spans="1:4" ht="15.75">
      <c r="A1086" s="76" t="s">
        <v>875</v>
      </c>
      <c r="B1086" s="40"/>
      <c r="C1086" s="40"/>
      <c r="D1086" s="89"/>
    </row>
    <row r="1087" spans="1:4" ht="15.75">
      <c r="A1087" s="76" t="s">
        <v>876</v>
      </c>
      <c r="B1087" s="40"/>
      <c r="C1087" s="40"/>
      <c r="D1087" s="89"/>
    </row>
    <row r="1088" spans="1:4" ht="15.75">
      <c r="A1088" s="76" t="s">
        <v>877</v>
      </c>
      <c r="B1088" s="40"/>
      <c r="C1088" s="40"/>
      <c r="D1088" s="89"/>
    </row>
    <row r="1089" spans="1:4" ht="15.75">
      <c r="A1089" s="76" t="s">
        <v>878</v>
      </c>
      <c r="B1089" s="40">
        <v>3</v>
      </c>
      <c r="C1089" s="40">
        <v>3</v>
      </c>
      <c r="D1089" s="89">
        <f>IF(B1089=0,,C1089/B1089)</f>
        <v>1</v>
      </c>
    </row>
    <row r="1090" spans="1:4" ht="15.75">
      <c r="A1090" s="76" t="s">
        <v>879</v>
      </c>
      <c r="B1090" s="40">
        <v>37</v>
      </c>
      <c r="C1090" s="40">
        <v>43</v>
      </c>
      <c r="D1090" s="89">
        <f>IF(B1090=0,,C1090/B1090)</f>
        <v>1.1621621621621601</v>
      </c>
    </row>
    <row r="1091" spans="1:4" ht="15.75">
      <c r="A1091" s="79" t="s">
        <v>880</v>
      </c>
      <c r="B1091" s="40">
        <v>0</v>
      </c>
      <c r="C1091" s="40">
        <v>0</v>
      </c>
      <c r="D1091" s="89"/>
    </row>
    <row r="1092" spans="1:4" ht="15.75">
      <c r="A1092" s="76" t="s">
        <v>881</v>
      </c>
      <c r="B1092" s="40"/>
      <c r="C1092" s="40"/>
      <c r="D1092" s="89"/>
    </row>
    <row r="1093" spans="1:4" ht="15.75">
      <c r="A1093" s="76" t="s">
        <v>882</v>
      </c>
      <c r="B1093" s="40"/>
      <c r="C1093" s="40"/>
      <c r="D1093" s="89"/>
    </row>
    <row r="1094" spans="1:4" ht="15.75">
      <c r="A1094" s="76" t="s">
        <v>883</v>
      </c>
      <c r="B1094" s="40"/>
      <c r="C1094" s="40"/>
      <c r="D1094" s="89"/>
    </row>
    <row r="1095" spans="1:4" ht="15.75">
      <c r="A1095" s="76" t="s">
        <v>884</v>
      </c>
      <c r="B1095" s="40"/>
      <c r="C1095" s="40"/>
      <c r="D1095" s="89"/>
    </row>
    <row r="1096" spans="1:4" ht="15.75">
      <c r="A1096" s="76" t="s">
        <v>885</v>
      </c>
      <c r="B1096" s="40"/>
      <c r="C1096" s="40"/>
      <c r="D1096" s="89"/>
    </row>
    <row r="1097" spans="1:4" ht="15.75">
      <c r="A1097" s="76" t="s">
        <v>650</v>
      </c>
      <c r="B1097" s="40"/>
      <c r="C1097" s="40"/>
      <c r="D1097" s="89"/>
    </row>
    <row r="1098" spans="1:4" ht="15.75">
      <c r="A1098" s="76" t="s">
        <v>886</v>
      </c>
      <c r="B1098" s="40"/>
      <c r="C1098" s="40"/>
      <c r="D1098" s="89"/>
    </row>
    <row r="1099" spans="1:4" ht="15.75">
      <c r="A1099" s="76" t="s">
        <v>887</v>
      </c>
      <c r="B1099" s="40"/>
      <c r="C1099" s="40"/>
      <c r="D1099" s="89"/>
    </row>
    <row r="1100" spans="1:4" ht="15.75">
      <c r="A1100" s="76" t="s">
        <v>888</v>
      </c>
      <c r="B1100" s="40"/>
      <c r="C1100" s="40"/>
      <c r="D1100" s="89"/>
    </row>
    <row r="1101" spans="1:4" ht="15.75">
      <c r="A1101" s="79" t="s">
        <v>889</v>
      </c>
      <c r="B1101" s="40">
        <v>7714</v>
      </c>
      <c r="C1101" s="40">
        <v>4930</v>
      </c>
      <c r="D1101" s="89">
        <f t="shared" ref="D1101:D1103" si="93">IF(B1101=0,,C1101/B1101)</f>
        <v>0.63909774436090205</v>
      </c>
    </row>
    <row r="1102" spans="1:4" ht="15.75">
      <c r="A1102" s="76" t="s">
        <v>890</v>
      </c>
      <c r="B1102" s="40">
        <v>7567</v>
      </c>
      <c r="C1102" s="40">
        <v>4765</v>
      </c>
      <c r="D1102" s="89">
        <f t="shared" si="93"/>
        <v>0.62970794238139305</v>
      </c>
    </row>
    <row r="1103" spans="1:4" ht="15.75">
      <c r="A1103" s="76" t="s">
        <v>632</v>
      </c>
      <c r="B1103" s="40">
        <v>1317</v>
      </c>
      <c r="C1103" s="40">
        <v>810</v>
      </c>
      <c r="D1103" s="89">
        <f t="shared" si="93"/>
        <v>0.61503416856491999</v>
      </c>
    </row>
    <row r="1104" spans="1:4" ht="15.75">
      <c r="A1104" s="76" t="s">
        <v>633</v>
      </c>
      <c r="B1104" s="40"/>
      <c r="C1104" s="40"/>
      <c r="D1104" s="89"/>
    </row>
    <row r="1105" spans="1:4" ht="15.75">
      <c r="A1105" s="76" t="s">
        <v>634</v>
      </c>
      <c r="B1105" s="40"/>
      <c r="C1105" s="40"/>
      <c r="D1105" s="89"/>
    </row>
    <row r="1106" spans="1:4" ht="15.75">
      <c r="A1106" s="76" t="s">
        <v>891</v>
      </c>
      <c r="B1106" s="40">
        <v>211</v>
      </c>
      <c r="C1106" s="40">
        <v>102</v>
      </c>
      <c r="D1106" s="89">
        <f t="shared" ref="D1106:D1108" si="94">IF(B1106=0,,C1106/B1106)</f>
        <v>0.48341232227488201</v>
      </c>
    </row>
    <row r="1107" spans="1:4" ht="15.75">
      <c r="A1107" s="76" t="s">
        <v>892</v>
      </c>
      <c r="B1107" s="40">
        <v>10</v>
      </c>
      <c r="C1107" s="40">
        <v>12</v>
      </c>
      <c r="D1107" s="89">
        <f t="shared" si="94"/>
        <v>1.2</v>
      </c>
    </row>
    <row r="1108" spans="1:4" ht="15.75">
      <c r="A1108" s="76" t="s">
        <v>893</v>
      </c>
      <c r="B1108" s="40">
        <v>30</v>
      </c>
      <c r="C1108" s="40">
        <v>20</v>
      </c>
      <c r="D1108" s="89">
        <f t="shared" si="94"/>
        <v>0.66666666666666696</v>
      </c>
    </row>
    <row r="1109" spans="1:4" ht="15.75">
      <c r="A1109" s="76" t="s">
        <v>894</v>
      </c>
      <c r="B1109" s="40"/>
      <c r="C1109" s="40"/>
      <c r="D1109" s="89"/>
    </row>
    <row r="1110" spans="1:4" ht="15.75">
      <c r="A1110" s="76" t="s">
        <v>895</v>
      </c>
      <c r="B1110" s="40"/>
      <c r="C1110" s="40"/>
      <c r="D1110" s="89"/>
    </row>
    <row r="1111" spans="1:4" ht="15.75">
      <c r="A1111" s="76" t="s">
        <v>896</v>
      </c>
      <c r="B1111" s="40"/>
      <c r="C1111" s="40"/>
      <c r="D1111" s="89"/>
    </row>
    <row r="1112" spans="1:4" ht="15.75">
      <c r="A1112" s="76" t="s">
        <v>897</v>
      </c>
      <c r="B1112" s="40">
        <v>2913</v>
      </c>
      <c r="C1112" s="40">
        <v>2600</v>
      </c>
      <c r="D1112" s="89">
        <f>IF(B1112=0,,C1112/B1112)</f>
        <v>0.89255063508410604</v>
      </c>
    </row>
    <row r="1113" spans="1:4" ht="15.75">
      <c r="A1113" s="76" t="s">
        <v>898</v>
      </c>
      <c r="B1113" s="40"/>
      <c r="C1113" s="40"/>
      <c r="D1113" s="89"/>
    </row>
    <row r="1114" spans="1:4" ht="15.75">
      <c r="A1114" s="76" t="s">
        <v>899</v>
      </c>
      <c r="B1114" s="40"/>
      <c r="C1114" s="40"/>
      <c r="D1114" s="89"/>
    </row>
    <row r="1115" spans="1:4" ht="15.75">
      <c r="A1115" s="76" t="s">
        <v>900</v>
      </c>
      <c r="B1115" s="40"/>
      <c r="C1115" s="40"/>
      <c r="D1115" s="89"/>
    </row>
    <row r="1116" spans="1:4" ht="15.75">
      <c r="A1116" s="76" t="s">
        <v>901</v>
      </c>
      <c r="B1116" s="40"/>
      <c r="C1116" s="40"/>
      <c r="D1116" s="89"/>
    </row>
    <row r="1117" spans="1:4" ht="15.75">
      <c r="A1117" s="76" t="s">
        <v>902</v>
      </c>
      <c r="B1117" s="40"/>
      <c r="C1117" s="40"/>
      <c r="D1117" s="89"/>
    </row>
    <row r="1118" spans="1:4" ht="15.75">
      <c r="A1118" s="76" t="s">
        <v>903</v>
      </c>
      <c r="B1118" s="40"/>
      <c r="C1118" s="40"/>
      <c r="D1118" s="89"/>
    </row>
    <row r="1119" spans="1:4" ht="15.75">
      <c r="A1119" s="76" t="s">
        <v>651</v>
      </c>
      <c r="B1119" s="40"/>
      <c r="C1119" s="40"/>
      <c r="D1119" s="89"/>
    </row>
    <row r="1120" spans="1:4" ht="15.75">
      <c r="A1120" s="76" t="s">
        <v>904</v>
      </c>
      <c r="B1120" s="40">
        <v>3086</v>
      </c>
      <c r="C1120" s="40">
        <v>1221</v>
      </c>
      <c r="D1120" s="89">
        <f>IF(B1120=0,,C1120/B1120)</f>
        <v>0.39565780946208701</v>
      </c>
    </row>
    <row r="1121" spans="1:4" ht="15.75">
      <c r="A1121" s="76" t="s">
        <v>905</v>
      </c>
      <c r="B1121" s="40">
        <v>0</v>
      </c>
      <c r="C1121" s="40">
        <v>0</v>
      </c>
      <c r="D1121" s="89"/>
    </row>
    <row r="1122" spans="1:4" ht="15.75">
      <c r="A1122" s="76" t="s">
        <v>632</v>
      </c>
      <c r="B1122" s="40"/>
      <c r="C1122" s="40"/>
      <c r="D1122" s="89"/>
    </row>
    <row r="1123" spans="1:4" ht="15.75">
      <c r="A1123" s="76" t="s">
        <v>633</v>
      </c>
      <c r="B1123" s="40"/>
      <c r="C1123" s="40"/>
      <c r="D1123" s="89"/>
    </row>
    <row r="1124" spans="1:4" ht="15.75">
      <c r="A1124" s="76" t="s">
        <v>634</v>
      </c>
      <c r="B1124" s="40"/>
      <c r="C1124" s="40"/>
      <c r="D1124" s="89"/>
    </row>
    <row r="1125" spans="1:4" ht="15.75">
      <c r="A1125" s="76" t="s">
        <v>906</v>
      </c>
      <c r="B1125" s="40"/>
      <c r="C1125" s="40"/>
      <c r="D1125" s="89"/>
    </row>
    <row r="1126" spans="1:4" ht="15.75">
      <c r="A1126" s="76" t="s">
        <v>907</v>
      </c>
      <c r="B1126" s="40"/>
      <c r="C1126" s="40"/>
      <c r="D1126" s="89"/>
    </row>
    <row r="1127" spans="1:4" ht="15.75">
      <c r="A1127" s="76" t="s">
        <v>908</v>
      </c>
      <c r="B1127" s="40"/>
      <c r="C1127" s="40"/>
      <c r="D1127" s="89"/>
    </row>
    <row r="1128" spans="1:4" ht="15.75">
      <c r="A1128" s="76" t="s">
        <v>909</v>
      </c>
      <c r="B1128" s="40"/>
      <c r="C1128" s="40"/>
      <c r="D1128" s="89"/>
    </row>
    <row r="1129" spans="1:4" ht="15.75">
      <c r="A1129" s="76" t="s">
        <v>910</v>
      </c>
      <c r="B1129" s="40"/>
      <c r="C1129" s="40"/>
      <c r="D1129" s="89"/>
    </row>
    <row r="1130" spans="1:4" ht="15.75">
      <c r="A1130" s="76" t="s">
        <v>911</v>
      </c>
      <c r="B1130" s="40"/>
      <c r="C1130" s="40"/>
      <c r="D1130" s="89"/>
    </row>
    <row r="1131" spans="1:4" ht="15.75">
      <c r="A1131" s="76" t="s">
        <v>912</v>
      </c>
      <c r="B1131" s="40"/>
      <c r="C1131" s="40"/>
      <c r="D1131" s="89"/>
    </row>
    <row r="1132" spans="1:4" ht="15.75">
      <c r="A1132" s="76" t="s">
        <v>913</v>
      </c>
      <c r="B1132" s="40"/>
      <c r="C1132" s="40"/>
      <c r="D1132" s="89"/>
    </row>
    <row r="1133" spans="1:4" ht="15.75">
      <c r="A1133" s="76" t="s">
        <v>914</v>
      </c>
      <c r="B1133" s="40"/>
      <c r="C1133" s="40"/>
      <c r="D1133" s="89"/>
    </row>
    <row r="1134" spans="1:4" ht="15.75">
      <c r="A1134" s="76" t="s">
        <v>915</v>
      </c>
      <c r="B1134" s="40"/>
      <c r="C1134" s="40"/>
      <c r="D1134" s="89"/>
    </row>
    <row r="1135" spans="1:4" ht="15.75">
      <c r="A1135" s="76" t="s">
        <v>916</v>
      </c>
      <c r="B1135" s="40"/>
      <c r="C1135" s="40"/>
      <c r="D1135" s="89"/>
    </row>
    <row r="1136" spans="1:4" ht="15.75">
      <c r="A1136" s="76" t="s">
        <v>917</v>
      </c>
      <c r="B1136" s="40"/>
      <c r="C1136" s="40"/>
      <c r="D1136" s="89"/>
    </row>
    <row r="1137" spans="1:4" ht="15.75">
      <c r="A1137" s="76" t="s">
        <v>918</v>
      </c>
      <c r="B1137" s="40"/>
      <c r="C1137" s="40"/>
      <c r="D1137" s="89"/>
    </row>
    <row r="1138" spans="1:4" ht="15.75">
      <c r="A1138" s="76" t="s">
        <v>651</v>
      </c>
      <c r="B1138" s="40"/>
      <c r="C1138" s="40"/>
      <c r="D1138" s="89"/>
    </row>
    <row r="1139" spans="1:4" ht="15.75">
      <c r="A1139" s="76" t="s">
        <v>919</v>
      </c>
      <c r="B1139" s="40"/>
      <c r="C1139" s="40"/>
      <c r="D1139" s="89"/>
    </row>
    <row r="1140" spans="1:4" ht="15.75">
      <c r="A1140" s="76" t="s">
        <v>920</v>
      </c>
      <c r="B1140" s="40">
        <v>0</v>
      </c>
      <c r="C1140" s="40">
        <v>0</v>
      </c>
      <c r="D1140" s="89"/>
    </row>
    <row r="1141" spans="1:4" ht="15.75">
      <c r="A1141" s="76" t="s">
        <v>632</v>
      </c>
      <c r="B1141" s="40"/>
      <c r="C1141" s="40"/>
      <c r="D1141" s="89"/>
    </row>
    <row r="1142" spans="1:4" ht="15.75">
      <c r="A1142" s="76" t="s">
        <v>633</v>
      </c>
      <c r="B1142" s="40"/>
      <c r="C1142" s="40"/>
      <c r="D1142" s="89"/>
    </row>
    <row r="1143" spans="1:4" ht="15.75">
      <c r="A1143" s="76" t="s">
        <v>634</v>
      </c>
      <c r="B1143" s="40"/>
      <c r="C1143" s="40"/>
      <c r="D1143" s="89"/>
    </row>
    <row r="1144" spans="1:4" ht="15.75">
      <c r="A1144" s="76" t="s">
        <v>921</v>
      </c>
      <c r="B1144" s="40"/>
      <c r="C1144" s="40"/>
      <c r="D1144" s="89"/>
    </row>
    <row r="1145" spans="1:4" ht="15.75">
      <c r="A1145" s="76" t="s">
        <v>922</v>
      </c>
      <c r="B1145" s="40"/>
      <c r="C1145" s="40"/>
      <c r="D1145" s="89"/>
    </row>
    <row r="1146" spans="1:4" ht="15.75">
      <c r="A1146" s="76" t="s">
        <v>923</v>
      </c>
      <c r="B1146" s="40"/>
      <c r="C1146" s="40"/>
      <c r="D1146" s="89"/>
    </row>
    <row r="1147" spans="1:4" ht="15.75">
      <c r="A1147" s="76" t="s">
        <v>651</v>
      </c>
      <c r="B1147" s="40"/>
      <c r="C1147" s="40"/>
      <c r="D1147" s="89"/>
    </row>
    <row r="1148" spans="1:4" ht="15.75">
      <c r="A1148" s="76" t="s">
        <v>924</v>
      </c>
      <c r="B1148" s="40"/>
      <c r="C1148" s="40"/>
      <c r="D1148" s="89"/>
    </row>
    <row r="1149" spans="1:4" ht="15.75">
      <c r="A1149" s="76" t="s">
        <v>925</v>
      </c>
      <c r="B1149" s="40">
        <v>147</v>
      </c>
      <c r="C1149" s="40">
        <v>165</v>
      </c>
      <c r="D1149" s="89">
        <f>IF(B1149=0,,C1149/B1149)</f>
        <v>1.12244897959184</v>
      </c>
    </row>
    <row r="1150" spans="1:4" ht="15.75">
      <c r="A1150" s="76" t="s">
        <v>632</v>
      </c>
      <c r="B1150" s="40"/>
      <c r="C1150" s="40"/>
      <c r="D1150" s="89"/>
    </row>
    <row r="1151" spans="1:4" ht="15.75">
      <c r="A1151" s="76" t="s">
        <v>633</v>
      </c>
      <c r="B1151" s="40"/>
      <c r="C1151" s="40"/>
      <c r="D1151" s="89"/>
    </row>
    <row r="1152" spans="1:4" ht="15.75">
      <c r="A1152" s="76" t="s">
        <v>634</v>
      </c>
      <c r="B1152" s="40"/>
      <c r="C1152" s="40"/>
      <c r="D1152" s="89"/>
    </row>
    <row r="1153" spans="1:4" ht="15.75">
      <c r="A1153" s="76" t="s">
        <v>926</v>
      </c>
      <c r="B1153" s="40">
        <v>57</v>
      </c>
      <c r="C1153" s="40">
        <v>60</v>
      </c>
      <c r="D1153" s="89">
        <f>IF(B1153=0,,C1153/B1153)</f>
        <v>1.0526315789473699</v>
      </c>
    </row>
    <row r="1154" spans="1:4" ht="15.75">
      <c r="A1154" s="76" t="s">
        <v>927</v>
      </c>
      <c r="B1154" s="40"/>
      <c r="C1154" s="40"/>
      <c r="D1154" s="89"/>
    </row>
    <row r="1155" spans="1:4" ht="15.75">
      <c r="A1155" s="76" t="s">
        <v>928</v>
      </c>
      <c r="B1155" s="40"/>
      <c r="C1155" s="40"/>
      <c r="D1155" s="89"/>
    </row>
    <row r="1156" spans="1:4" ht="15.75">
      <c r="A1156" s="76" t="s">
        <v>929</v>
      </c>
      <c r="B1156" s="40"/>
      <c r="C1156" s="40"/>
      <c r="D1156" s="89"/>
    </row>
    <row r="1157" spans="1:4" ht="15.75">
      <c r="A1157" s="76" t="s">
        <v>930</v>
      </c>
      <c r="B1157" s="40"/>
      <c r="C1157" s="40"/>
      <c r="D1157" s="89"/>
    </row>
    <row r="1158" spans="1:4" ht="15.75">
      <c r="A1158" s="76" t="s">
        <v>931</v>
      </c>
      <c r="B1158" s="40">
        <v>60</v>
      </c>
      <c r="C1158" s="40">
        <v>65</v>
      </c>
      <c r="D1158" s="89">
        <f>IF(B1158=0,,C1158/B1158)</f>
        <v>1.0833333333333299</v>
      </c>
    </row>
    <row r="1159" spans="1:4" ht="15.75">
      <c r="A1159" s="76" t="s">
        <v>932</v>
      </c>
      <c r="B1159" s="40">
        <v>30</v>
      </c>
      <c r="C1159" s="40">
        <v>40</v>
      </c>
      <c r="D1159" s="89">
        <f>IF(B1159=0,,C1159/B1159)</f>
        <v>1.3333333333333299</v>
      </c>
    </row>
    <row r="1160" spans="1:4" ht="15.75">
      <c r="A1160" s="76" t="s">
        <v>933</v>
      </c>
      <c r="B1160" s="40"/>
      <c r="C1160" s="40"/>
      <c r="D1160" s="89"/>
    </row>
    <row r="1161" spans="1:4" ht="15.75">
      <c r="A1161" s="76" t="s">
        <v>934</v>
      </c>
      <c r="B1161" s="40"/>
      <c r="C1161" s="40"/>
      <c r="D1161" s="89"/>
    </row>
    <row r="1162" spans="1:4" ht="15.75">
      <c r="A1162" s="76" t="s">
        <v>935</v>
      </c>
      <c r="B1162" s="40"/>
      <c r="C1162" s="40"/>
      <c r="D1162" s="89"/>
    </row>
    <row r="1163" spans="1:4" ht="15.75">
      <c r="A1163" s="76" t="s">
        <v>936</v>
      </c>
      <c r="B1163" s="40"/>
      <c r="C1163" s="40"/>
      <c r="D1163" s="89"/>
    </row>
    <row r="1164" spans="1:4" ht="15.75">
      <c r="A1164" s="76" t="s">
        <v>937</v>
      </c>
      <c r="B1164" s="40"/>
      <c r="C1164" s="40"/>
      <c r="D1164" s="89"/>
    </row>
    <row r="1165" spans="1:4" ht="15.75">
      <c r="A1165" s="79" t="s">
        <v>938</v>
      </c>
      <c r="B1165" s="40">
        <v>10155</v>
      </c>
      <c r="C1165" s="40">
        <v>15005</v>
      </c>
      <c r="D1165" s="89">
        <f t="shared" ref="D1165:D1169" si="95">IF(B1165=0,,C1165/B1165)</f>
        <v>1.4775972427375701</v>
      </c>
    </row>
    <row r="1166" spans="1:4" ht="15.75">
      <c r="A1166" s="76" t="s">
        <v>939</v>
      </c>
      <c r="B1166" s="40">
        <v>5561</v>
      </c>
      <c r="C1166" s="40">
        <v>9172</v>
      </c>
      <c r="D1166" s="89">
        <f t="shared" si="95"/>
        <v>1.64934364322963</v>
      </c>
    </row>
    <row r="1167" spans="1:4" ht="15.75">
      <c r="A1167" s="76" t="s">
        <v>940</v>
      </c>
      <c r="B1167" s="40"/>
      <c r="C1167" s="40"/>
      <c r="D1167" s="89"/>
    </row>
    <row r="1168" spans="1:4" ht="15.75">
      <c r="A1168" s="76" t="s">
        <v>941</v>
      </c>
      <c r="B1168" s="40"/>
      <c r="C1168" s="40"/>
      <c r="D1168" s="89"/>
    </row>
    <row r="1169" spans="1:4" ht="15.75">
      <c r="A1169" s="76" t="s">
        <v>942</v>
      </c>
      <c r="B1169" s="40">
        <v>1259</v>
      </c>
      <c r="C1169" s="40">
        <v>1652</v>
      </c>
      <c r="D1169" s="89">
        <f t="shared" si="95"/>
        <v>1.3121525019857001</v>
      </c>
    </row>
    <row r="1170" spans="1:4" ht="15.75">
      <c r="A1170" s="76" t="s">
        <v>943</v>
      </c>
      <c r="B1170" s="40"/>
      <c r="C1170" s="40"/>
      <c r="D1170" s="89"/>
    </row>
    <row r="1171" spans="1:4" ht="15.75">
      <c r="A1171" s="76" t="s">
        <v>944</v>
      </c>
      <c r="B1171" s="40">
        <v>2295</v>
      </c>
      <c r="C1171" s="40">
        <v>2950</v>
      </c>
      <c r="D1171" s="89">
        <f t="shared" ref="D1171:D1176" si="96">IF(B1171=0,,C1171/B1171)</f>
        <v>1.28540305010893</v>
      </c>
    </row>
    <row r="1172" spans="1:4" ht="15.75">
      <c r="A1172" s="76" t="s">
        <v>945</v>
      </c>
      <c r="B1172" s="40">
        <v>419</v>
      </c>
      <c r="C1172" s="40">
        <v>469</v>
      </c>
      <c r="D1172" s="89">
        <f t="shared" si="96"/>
        <v>1.1193317422434399</v>
      </c>
    </row>
    <row r="1173" spans="1:4" ht="15.75">
      <c r="A1173" s="76" t="s">
        <v>946</v>
      </c>
      <c r="B1173" s="40"/>
      <c r="C1173" s="40"/>
      <c r="D1173" s="89"/>
    </row>
    <row r="1174" spans="1:4" ht="15.75">
      <c r="A1174" s="76" t="s">
        <v>947</v>
      </c>
      <c r="B1174" s="40">
        <v>1588</v>
      </c>
      <c r="C1174" s="40">
        <v>4101</v>
      </c>
      <c r="D1174" s="89">
        <f t="shared" si="96"/>
        <v>2.5824937027707802</v>
      </c>
    </row>
    <row r="1175" spans="1:4" ht="15.75">
      <c r="A1175" s="76" t="s">
        <v>948</v>
      </c>
      <c r="B1175" s="40">
        <v>3394</v>
      </c>
      <c r="C1175" s="40">
        <v>4048</v>
      </c>
      <c r="D1175" s="89">
        <f t="shared" si="96"/>
        <v>1.1926929876252199</v>
      </c>
    </row>
    <row r="1176" spans="1:4" ht="15.75">
      <c r="A1176" s="76" t="s">
        <v>949</v>
      </c>
      <c r="B1176" s="40">
        <v>3394</v>
      </c>
      <c r="C1176" s="40">
        <v>4048</v>
      </c>
      <c r="D1176" s="89">
        <f t="shared" si="96"/>
        <v>1.1926929876252199</v>
      </c>
    </row>
    <row r="1177" spans="1:4" ht="15.75">
      <c r="A1177" s="76" t="s">
        <v>950</v>
      </c>
      <c r="B1177" s="40"/>
      <c r="C1177" s="40"/>
      <c r="D1177" s="89"/>
    </row>
    <row r="1178" spans="1:4" ht="15.75">
      <c r="A1178" s="76" t="s">
        <v>951</v>
      </c>
      <c r="B1178" s="40"/>
      <c r="C1178" s="40"/>
      <c r="D1178" s="89"/>
    </row>
    <row r="1179" spans="1:4" ht="15.75">
      <c r="A1179" s="76" t="s">
        <v>952</v>
      </c>
      <c r="B1179" s="40">
        <v>1200</v>
      </c>
      <c r="C1179" s="40">
        <v>1785</v>
      </c>
      <c r="D1179" s="89">
        <f t="shared" ref="D1179:D1184" si="97">IF(B1179=0,,C1179/B1179)</f>
        <v>1.4875</v>
      </c>
    </row>
    <row r="1180" spans="1:4" ht="15.75">
      <c r="A1180" s="76" t="s">
        <v>953</v>
      </c>
      <c r="B1180" s="40"/>
      <c r="C1180" s="40"/>
      <c r="D1180" s="89"/>
    </row>
    <row r="1181" spans="1:4" ht="15.75">
      <c r="A1181" s="76" t="s">
        <v>954</v>
      </c>
      <c r="B1181" s="40"/>
      <c r="C1181" s="40"/>
      <c r="D1181" s="89"/>
    </row>
    <row r="1182" spans="1:4" ht="15.75">
      <c r="A1182" s="76" t="s">
        <v>955</v>
      </c>
      <c r="B1182" s="40">
        <v>1200</v>
      </c>
      <c r="C1182" s="40">
        <v>1785</v>
      </c>
      <c r="D1182" s="89">
        <f t="shared" si="97"/>
        <v>1.4875</v>
      </c>
    </row>
    <row r="1183" spans="1:4" ht="15.75">
      <c r="A1183" s="79" t="s">
        <v>956</v>
      </c>
      <c r="B1183" s="40">
        <v>1271</v>
      </c>
      <c r="C1183" s="40">
        <v>765</v>
      </c>
      <c r="D1183" s="89">
        <f t="shared" si="97"/>
        <v>0.60188827694728597</v>
      </c>
    </row>
    <row r="1184" spans="1:4" ht="15.75">
      <c r="A1184" s="76" t="s">
        <v>957</v>
      </c>
      <c r="B1184" s="40">
        <v>1167</v>
      </c>
      <c r="C1184" s="40">
        <v>659</v>
      </c>
      <c r="D1184" s="89">
        <f t="shared" si="97"/>
        <v>0.56469580119965701</v>
      </c>
    </row>
    <row r="1185" spans="1:4" ht="15.75">
      <c r="A1185" s="76" t="s">
        <v>632</v>
      </c>
      <c r="B1185" s="40"/>
      <c r="C1185" s="40"/>
      <c r="D1185" s="89"/>
    </row>
    <row r="1186" spans="1:4" ht="15.75">
      <c r="A1186" s="76" t="s">
        <v>633</v>
      </c>
      <c r="B1186" s="40"/>
      <c r="C1186" s="40"/>
      <c r="D1186" s="89"/>
    </row>
    <row r="1187" spans="1:4" ht="15.75">
      <c r="A1187" s="76" t="s">
        <v>634</v>
      </c>
      <c r="B1187" s="40"/>
      <c r="C1187" s="40"/>
      <c r="D1187" s="89"/>
    </row>
    <row r="1188" spans="1:4" ht="15.75">
      <c r="A1188" s="76" t="s">
        <v>958</v>
      </c>
      <c r="B1188" s="40"/>
      <c r="C1188" s="40"/>
      <c r="D1188" s="89"/>
    </row>
    <row r="1189" spans="1:4" ht="15.75">
      <c r="A1189" s="76" t="s">
        <v>959</v>
      </c>
      <c r="B1189" s="40"/>
      <c r="C1189" s="40"/>
      <c r="D1189" s="89"/>
    </row>
    <row r="1190" spans="1:4" ht="15.75">
      <c r="A1190" s="76" t="s">
        <v>960</v>
      </c>
      <c r="B1190" s="40"/>
      <c r="C1190" s="40"/>
      <c r="D1190" s="89"/>
    </row>
    <row r="1191" spans="1:4" ht="15.75">
      <c r="A1191" s="76" t="s">
        <v>961</v>
      </c>
      <c r="B1191" s="40"/>
      <c r="C1191" s="40"/>
      <c r="D1191" s="89"/>
    </row>
    <row r="1192" spans="1:4" ht="15.75">
      <c r="A1192" s="76" t="s">
        <v>962</v>
      </c>
      <c r="B1192" s="40"/>
      <c r="C1192" s="40"/>
      <c r="D1192" s="89"/>
    </row>
    <row r="1193" spans="1:4" ht="15.75">
      <c r="A1193" s="76" t="s">
        <v>963</v>
      </c>
      <c r="B1193" s="40"/>
      <c r="C1193" s="40"/>
      <c r="D1193" s="89"/>
    </row>
    <row r="1194" spans="1:4" ht="15.75">
      <c r="A1194" s="76" t="s">
        <v>964</v>
      </c>
      <c r="B1194" s="40"/>
      <c r="C1194" s="40"/>
      <c r="D1194" s="89"/>
    </row>
    <row r="1195" spans="1:4" ht="15.75">
      <c r="A1195" s="76" t="s">
        <v>965</v>
      </c>
      <c r="B1195" s="40">
        <v>91</v>
      </c>
      <c r="C1195" s="40">
        <v>76</v>
      </c>
      <c r="D1195" s="89">
        <f t="shared" ref="D1195:D1199" si="98">IF(B1195=0,,C1195/B1195)</f>
        <v>0.83516483516483497</v>
      </c>
    </row>
    <row r="1196" spans="1:4" ht="15.75">
      <c r="A1196" s="76" t="s">
        <v>966</v>
      </c>
      <c r="B1196" s="40"/>
      <c r="C1196" s="40"/>
      <c r="D1196" s="89"/>
    </row>
    <row r="1197" spans="1:4" ht="15.75">
      <c r="A1197" s="76" t="s">
        <v>651</v>
      </c>
      <c r="B1197" s="40"/>
      <c r="C1197" s="40"/>
      <c r="D1197" s="89"/>
    </row>
    <row r="1198" spans="1:4" ht="15.75">
      <c r="A1198" s="76" t="s">
        <v>967</v>
      </c>
      <c r="B1198" s="40">
        <v>1076</v>
      </c>
      <c r="C1198" s="40">
        <v>583</v>
      </c>
      <c r="D1198" s="89">
        <f t="shared" si="98"/>
        <v>0.54182156133828996</v>
      </c>
    </row>
    <row r="1199" spans="1:4" ht="15.75">
      <c r="A1199" s="76" t="s">
        <v>968</v>
      </c>
      <c r="B1199" s="40">
        <v>78</v>
      </c>
      <c r="C1199" s="40">
        <v>80</v>
      </c>
      <c r="D1199" s="89">
        <f t="shared" si="98"/>
        <v>1.02564102564103</v>
      </c>
    </row>
    <row r="1200" spans="1:4" ht="15.75">
      <c r="A1200" s="76" t="s">
        <v>632</v>
      </c>
      <c r="B1200" s="40"/>
      <c r="C1200" s="40"/>
      <c r="D1200" s="89"/>
    </row>
    <row r="1201" spans="1:4" ht="15.75">
      <c r="A1201" s="76" t="s">
        <v>633</v>
      </c>
      <c r="B1201" s="40"/>
      <c r="C1201" s="40"/>
      <c r="D1201" s="89"/>
    </row>
    <row r="1202" spans="1:4" ht="15.75">
      <c r="A1202" s="76" t="s">
        <v>634</v>
      </c>
      <c r="B1202" s="40"/>
      <c r="C1202" s="40"/>
      <c r="D1202" s="89"/>
    </row>
    <row r="1203" spans="1:4" ht="15.75">
      <c r="A1203" s="76" t="s">
        <v>969</v>
      </c>
      <c r="B1203" s="40"/>
      <c r="C1203" s="40"/>
      <c r="D1203" s="89"/>
    </row>
    <row r="1204" spans="1:4" ht="15.75">
      <c r="A1204" s="76" t="s">
        <v>970</v>
      </c>
      <c r="B1204" s="40"/>
      <c r="C1204" s="40"/>
      <c r="D1204" s="89"/>
    </row>
    <row r="1205" spans="1:4" ht="15.75">
      <c r="A1205" s="76" t="s">
        <v>971</v>
      </c>
      <c r="B1205" s="40"/>
      <c r="C1205" s="40"/>
      <c r="D1205" s="89"/>
    </row>
    <row r="1206" spans="1:4" ht="15.75">
      <c r="A1206" s="76" t="s">
        <v>972</v>
      </c>
      <c r="B1206" s="40"/>
      <c r="C1206" s="40"/>
      <c r="D1206" s="89"/>
    </row>
    <row r="1207" spans="1:4" ht="15.75">
      <c r="A1207" s="76" t="s">
        <v>973</v>
      </c>
      <c r="B1207" s="40"/>
      <c r="C1207" s="40"/>
      <c r="D1207" s="89"/>
    </row>
    <row r="1208" spans="1:4" ht="15.75">
      <c r="A1208" s="76" t="s">
        <v>974</v>
      </c>
      <c r="B1208" s="40"/>
      <c r="C1208" s="40"/>
      <c r="D1208" s="89"/>
    </row>
    <row r="1209" spans="1:4" ht="15.75">
      <c r="A1209" s="76" t="s">
        <v>975</v>
      </c>
      <c r="B1209" s="40"/>
      <c r="C1209" s="40"/>
      <c r="D1209" s="89"/>
    </row>
    <row r="1210" spans="1:4" ht="15.75">
      <c r="A1210" s="76" t="s">
        <v>976</v>
      </c>
      <c r="B1210" s="40"/>
      <c r="C1210" s="40"/>
      <c r="D1210" s="89"/>
    </row>
    <row r="1211" spans="1:4" ht="15.75">
      <c r="A1211" s="76" t="s">
        <v>651</v>
      </c>
      <c r="B1211" s="40">
        <v>78</v>
      </c>
      <c r="C1211" s="40">
        <v>80</v>
      </c>
      <c r="D1211" s="89">
        <f>IF(B1211=0,,C1211/B1211)</f>
        <v>1.02564102564103</v>
      </c>
    </row>
    <row r="1212" spans="1:4" ht="15.75">
      <c r="A1212" s="76" t="s">
        <v>977</v>
      </c>
      <c r="B1212" s="40"/>
      <c r="C1212" s="40"/>
      <c r="D1212" s="89"/>
    </row>
    <row r="1213" spans="1:4" ht="15.75">
      <c r="A1213" s="76" t="s">
        <v>978</v>
      </c>
      <c r="B1213" s="40">
        <v>0</v>
      </c>
      <c r="C1213" s="40">
        <v>0</v>
      </c>
      <c r="D1213" s="89"/>
    </row>
    <row r="1214" spans="1:4" ht="15.75">
      <c r="A1214" s="76" t="s">
        <v>979</v>
      </c>
      <c r="B1214" s="40"/>
      <c r="C1214" s="40"/>
      <c r="D1214" s="89"/>
    </row>
    <row r="1215" spans="1:4" ht="15.75">
      <c r="A1215" s="76" t="s">
        <v>980</v>
      </c>
      <c r="B1215" s="40"/>
      <c r="C1215" s="40"/>
      <c r="D1215" s="89"/>
    </row>
    <row r="1216" spans="1:4" ht="15.75">
      <c r="A1216" s="76" t="s">
        <v>981</v>
      </c>
      <c r="B1216" s="40"/>
      <c r="C1216" s="40"/>
      <c r="D1216" s="89"/>
    </row>
    <row r="1217" spans="1:4" ht="15.75">
      <c r="A1217" s="76" t="s">
        <v>982</v>
      </c>
      <c r="B1217" s="40"/>
      <c r="C1217" s="40"/>
      <c r="D1217" s="89"/>
    </row>
    <row r="1218" spans="1:4" ht="15.75">
      <c r="A1218" s="76" t="s">
        <v>983</v>
      </c>
      <c r="B1218" s="40">
        <v>26</v>
      </c>
      <c r="C1218" s="40">
        <v>26</v>
      </c>
      <c r="D1218" s="89">
        <f>IF(B1218=0,,C1218/B1218)</f>
        <v>1</v>
      </c>
    </row>
    <row r="1219" spans="1:4" ht="15.75">
      <c r="A1219" s="76" t="s">
        <v>984</v>
      </c>
      <c r="B1219" s="40">
        <v>26</v>
      </c>
      <c r="C1219" s="40">
        <v>26</v>
      </c>
      <c r="D1219" s="89">
        <f>IF(B1219=0,,C1219/B1219)</f>
        <v>1</v>
      </c>
    </row>
    <row r="1220" spans="1:4" ht="15.75">
      <c r="A1220" s="76" t="s">
        <v>985</v>
      </c>
      <c r="B1220" s="40"/>
      <c r="C1220" s="40"/>
      <c r="D1220" s="89"/>
    </row>
    <row r="1221" spans="1:4" ht="15.75">
      <c r="A1221" s="76" t="s">
        <v>986</v>
      </c>
      <c r="B1221" s="40"/>
      <c r="C1221" s="40"/>
      <c r="D1221" s="89"/>
    </row>
    <row r="1222" spans="1:4" ht="15.75">
      <c r="A1222" s="76" t="s">
        <v>987</v>
      </c>
      <c r="B1222" s="40"/>
      <c r="C1222" s="40"/>
      <c r="D1222" s="89"/>
    </row>
    <row r="1223" spans="1:4" ht="15.75">
      <c r="A1223" s="76" t="s">
        <v>988</v>
      </c>
      <c r="B1223" s="40"/>
      <c r="C1223" s="40"/>
      <c r="D1223" s="89"/>
    </row>
    <row r="1224" spans="1:4" ht="15.75">
      <c r="A1224" s="76" t="s">
        <v>989</v>
      </c>
      <c r="B1224" s="40">
        <v>0</v>
      </c>
      <c r="C1224" s="40">
        <v>0</v>
      </c>
      <c r="D1224" s="89"/>
    </row>
    <row r="1225" spans="1:4" ht="15.75">
      <c r="A1225" s="76" t="s">
        <v>990</v>
      </c>
      <c r="B1225" s="40"/>
      <c r="C1225" s="40"/>
      <c r="D1225" s="89"/>
    </row>
    <row r="1226" spans="1:4" ht="15.75">
      <c r="A1226" s="76" t="s">
        <v>991</v>
      </c>
      <c r="B1226" s="40"/>
      <c r="C1226" s="40"/>
      <c r="D1226" s="89"/>
    </row>
    <row r="1227" spans="1:4" ht="15.75">
      <c r="A1227" s="76" t="s">
        <v>992</v>
      </c>
      <c r="B1227" s="40"/>
      <c r="C1227" s="40"/>
      <c r="D1227" s="89"/>
    </row>
    <row r="1228" spans="1:4" ht="15.75">
      <c r="A1228" s="76" t="s">
        <v>993</v>
      </c>
      <c r="B1228" s="40"/>
      <c r="C1228" s="40"/>
      <c r="D1228" s="89"/>
    </row>
    <row r="1229" spans="1:4" ht="15.75">
      <c r="A1229" s="76" t="s">
        <v>994</v>
      </c>
      <c r="B1229" s="40"/>
      <c r="C1229" s="40"/>
      <c r="D1229" s="89"/>
    </row>
    <row r="1230" spans="1:4" ht="15.75">
      <c r="A1230" s="76" t="s">
        <v>995</v>
      </c>
      <c r="B1230" s="40"/>
      <c r="C1230" s="40"/>
      <c r="D1230" s="89"/>
    </row>
    <row r="1231" spans="1:4" ht="15.75">
      <c r="A1231" s="76" t="s">
        <v>996</v>
      </c>
      <c r="B1231" s="40"/>
      <c r="C1231" s="40"/>
      <c r="D1231" s="89"/>
    </row>
    <row r="1232" spans="1:4" ht="15.75">
      <c r="A1232" s="76" t="s">
        <v>997</v>
      </c>
      <c r="B1232" s="40"/>
      <c r="C1232" s="40"/>
      <c r="D1232" s="89"/>
    </row>
    <row r="1233" spans="1:4" ht="15.75">
      <c r="A1233" s="76" t="s">
        <v>998</v>
      </c>
      <c r="B1233" s="40"/>
      <c r="C1233" s="40"/>
      <c r="D1233" s="89"/>
    </row>
    <row r="1234" spans="1:4" ht="15.75">
      <c r="A1234" s="76" t="s">
        <v>999</v>
      </c>
      <c r="B1234" s="40"/>
      <c r="C1234" s="40"/>
      <c r="D1234" s="89"/>
    </row>
    <row r="1235" spans="1:4" ht="15.75">
      <c r="A1235" s="76" t="s">
        <v>1000</v>
      </c>
      <c r="B1235" s="40"/>
      <c r="C1235" s="40"/>
      <c r="D1235" s="89"/>
    </row>
    <row r="1236" spans="1:4" ht="15.75">
      <c r="A1236" s="79" t="s">
        <v>1001</v>
      </c>
      <c r="B1236" s="40">
        <v>0</v>
      </c>
      <c r="C1236" s="40">
        <v>0</v>
      </c>
      <c r="D1236" s="89">
        <f t="shared" ref="D1236:D1238" si="99">IF(B1236=0,,C1236/B1236)</f>
        <v>0</v>
      </c>
    </row>
    <row r="1237" spans="1:4" ht="15.75">
      <c r="A1237" s="76" t="s">
        <v>1002</v>
      </c>
      <c r="B1237" s="40">
        <v>0</v>
      </c>
      <c r="C1237" s="40">
        <v>0</v>
      </c>
      <c r="D1237" s="89">
        <f t="shared" si="99"/>
        <v>0</v>
      </c>
    </row>
    <row r="1238" spans="1:4" ht="15.75">
      <c r="A1238" s="76" t="s">
        <v>1003</v>
      </c>
      <c r="B1238" s="40"/>
      <c r="C1238" s="40"/>
      <c r="D1238" s="89">
        <f t="shared" si="99"/>
        <v>0</v>
      </c>
    </row>
    <row r="1239" spans="1:4" ht="15.75">
      <c r="A1239" s="76" t="s">
        <v>1004</v>
      </c>
      <c r="B1239" s="40"/>
      <c r="C1239" s="40"/>
      <c r="D1239" s="89"/>
    </row>
    <row r="1240" spans="1:4" ht="15.75">
      <c r="A1240" s="76" t="s">
        <v>1005</v>
      </c>
      <c r="B1240" s="40"/>
      <c r="C1240" s="40"/>
      <c r="D1240" s="89"/>
    </row>
    <row r="1241" spans="1:4" ht="15.75">
      <c r="A1241" s="76" t="s">
        <v>1006</v>
      </c>
      <c r="B1241" s="40"/>
      <c r="C1241" s="40"/>
      <c r="D1241" s="89"/>
    </row>
    <row r="1242" spans="1:4" ht="15.75">
      <c r="A1242" s="76" t="s">
        <v>1007</v>
      </c>
      <c r="B1242" s="40"/>
      <c r="C1242" s="40"/>
      <c r="D1242" s="89"/>
    </row>
    <row r="1243" spans="1:4" ht="15.75">
      <c r="A1243" s="76" t="s">
        <v>1008</v>
      </c>
      <c r="B1243" s="40"/>
      <c r="C1243" s="40"/>
      <c r="D1243" s="89">
        <f>IF(B1243=0,,C1243/B1243)</f>
        <v>0</v>
      </c>
    </row>
    <row r="1244" spans="1:4" ht="15.75">
      <c r="A1244" s="76" t="s">
        <v>1009</v>
      </c>
      <c r="B1244" s="40"/>
      <c r="C1244" s="40"/>
      <c r="D1244" s="89"/>
    </row>
    <row r="1245" spans="1:4" ht="15.75">
      <c r="A1245" s="76" t="s">
        <v>1010</v>
      </c>
      <c r="B1245" s="40"/>
      <c r="C1245" s="40"/>
      <c r="D1245" s="89"/>
    </row>
    <row r="1246" spans="1:4" ht="15.75">
      <c r="A1246" s="76" t="s">
        <v>1011</v>
      </c>
      <c r="B1246" s="40"/>
      <c r="C1246" s="40"/>
      <c r="D1246" s="89"/>
    </row>
    <row r="1247" spans="1:4" ht="15.75">
      <c r="A1247" s="76" t="s">
        <v>1012</v>
      </c>
      <c r="B1247" s="40"/>
      <c r="C1247" s="40"/>
      <c r="D1247" s="89"/>
    </row>
    <row r="1248" spans="1:4" ht="15.75">
      <c r="A1248" s="76" t="s">
        <v>1013</v>
      </c>
      <c r="B1248" s="40"/>
      <c r="C1248" s="40"/>
      <c r="D1248" s="89"/>
    </row>
    <row r="1249" spans="1:4" ht="15.75">
      <c r="A1249" s="76" t="s">
        <v>1014</v>
      </c>
      <c r="B1249" s="40">
        <v>0</v>
      </c>
      <c r="C1249" s="40">
        <v>0</v>
      </c>
      <c r="D1249" s="89">
        <f>IF(B1249=0,,C1249/B1249)</f>
        <v>0</v>
      </c>
    </row>
    <row r="1250" spans="1:4" ht="15.75">
      <c r="A1250" s="76" t="s">
        <v>1003</v>
      </c>
      <c r="B1250" s="40"/>
      <c r="C1250" s="40"/>
      <c r="D1250" s="89"/>
    </row>
    <row r="1251" spans="1:4" ht="15.75">
      <c r="A1251" s="76" t="s">
        <v>1015</v>
      </c>
      <c r="B1251" s="40"/>
      <c r="C1251" s="40"/>
      <c r="D1251" s="89"/>
    </row>
    <row r="1252" spans="1:4" ht="15.75">
      <c r="A1252" s="76" t="s">
        <v>1005</v>
      </c>
      <c r="B1252" s="40"/>
      <c r="C1252" s="40"/>
      <c r="D1252" s="89"/>
    </row>
    <row r="1253" spans="1:4" ht="15.75">
      <c r="A1253" s="76" t="s">
        <v>1016</v>
      </c>
      <c r="B1253" s="40"/>
      <c r="C1253" s="40"/>
      <c r="D1253" s="89">
        <f>IF(B1253=0,,C1253/B1253)</f>
        <v>0</v>
      </c>
    </row>
    <row r="1254" spans="1:4" ht="15.75">
      <c r="A1254" s="76" t="s">
        <v>1017</v>
      </c>
      <c r="B1254" s="40"/>
      <c r="C1254" s="40"/>
      <c r="D1254" s="89"/>
    </row>
    <row r="1255" spans="1:4" ht="15.75">
      <c r="A1255" s="76" t="s">
        <v>1018</v>
      </c>
      <c r="B1255" s="40">
        <v>0</v>
      </c>
      <c r="C1255" s="40">
        <v>0</v>
      </c>
      <c r="D1255" s="89"/>
    </row>
    <row r="1256" spans="1:4" ht="15.75">
      <c r="A1256" s="76" t="s">
        <v>1003</v>
      </c>
      <c r="B1256" s="40"/>
      <c r="C1256" s="40"/>
      <c r="D1256" s="89"/>
    </row>
    <row r="1257" spans="1:4" ht="15.75">
      <c r="A1257" s="76" t="s">
        <v>1004</v>
      </c>
      <c r="B1257" s="40"/>
      <c r="C1257" s="40"/>
      <c r="D1257" s="89"/>
    </row>
    <row r="1258" spans="1:4" ht="15.75">
      <c r="A1258" s="76" t="s">
        <v>1005</v>
      </c>
      <c r="B1258" s="40"/>
      <c r="C1258" s="40"/>
      <c r="D1258" s="89"/>
    </row>
    <row r="1259" spans="1:4" ht="15.75">
      <c r="A1259" s="76" t="s">
        <v>1019</v>
      </c>
      <c r="B1259" s="40"/>
      <c r="C1259" s="40"/>
      <c r="D1259" s="89"/>
    </row>
    <row r="1260" spans="1:4" ht="15.75">
      <c r="A1260" s="76" t="s">
        <v>1020</v>
      </c>
      <c r="B1260" s="40"/>
      <c r="C1260" s="40"/>
      <c r="D1260" s="89"/>
    </row>
    <row r="1261" spans="1:4" ht="15.75">
      <c r="A1261" s="76" t="s">
        <v>1021</v>
      </c>
      <c r="B1261" s="40">
        <v>0</v>
      </c>
      <c r="C1261" s="40">
        <v>0</v>
      </c>
      <c r="D1261" s="89"/>
    </row>
    <row r="1262" spans="1:4" ht="15.75">
      <c r="A1262" s="76" t="s">
        <v>1003</v>
      </c>
      <c r="B1262" s="40"/>
      <c r="C1262" s="40"/>
      <c r="D1262" s="89"/>
    </row>
    <row r="1263" spans="1:4" ht="15.75">
      <c r="A1263" s="76" t="s">
        <v>1004</v>
      </c>
      <c r="B1263" s="40"/>
      <c r="C1263" s="40"/>
      <c r="D1263" s="89"/>
    </row>
    <row r="1264" spans="1:4" ht="15.75">
      <c r="A1264" s="76" t="s">
        <v>1005</v>
      </c>
      <c r="B1264" s="40"/>
      <c r="C1264" s="40"/>
      <c r="D1264" s="89"/>
    </row>
    <row r="1265" spans="1:4" ht="15.75">
      <c r="A1265" s="76" t="s">
        <v>1022</v>
      </c>
      <c r="B1265" s="40"/>
      <c r="C1265" s="40"/>
      <c r="D1265" s="89"/>
    </row>
    <row r="1266" spans="1:4" ht="15.75">
      <c r="A1266" s="76" t="s">
        <v>1023</v>
      </c>
      <c r="B1266" s="40"/>
      <c r="C1266" s="40"/>
      <c r="D1266" s="89"/>
    </row>
    <row r="1267" spans="1:4" ht="15.75">
      <c r="A1267" s="76" t="s">
        <v>1012</v>
      </c>
      <c r="B1267" s="40"/>
      <c r="C1267" s="40"/>
      <c r="D1267" s="89"/>
    </row>
    <row r="1268" spans="1:4" ht="15.75">
      <c r="A1268" s="76" t="s">
        <v>1024</v>
      </c>
      <c r="B1268" s="40"/>
      <c r="C1268" s="40"/>
      <c r="D1268" s="89"/>
    </row>
    <row r="1269" spans="1:4" ht="15.75">
      <c r="A1269" s="76" t="s">
        <v>1025</v>
      </c>
      <c r="B1269" s="40">
        <v>0</v>
      </c>
      <c r="C1269" s="40">
        <v>0</v>
      </c>
      <c r="D1269" s="89"/>
    </row>
    <row r="1270" spans="1:4" ht="15.75">
      <c r="A1270" s="76" t="s">
        <v>1003</v>
      </c>
      <c r="B1270" s="40"/>
      <c r="C1270" s="40"/>
      <c r="D1270" s="89"/>
    </row>
    <row r="1271" spans="1:4" ht="15.75">
      <c r="A1271" s="76" t="s">
        <v>1004</v>
      </c>
      <c r="B1271" s="40"/>
      <c r="C1271" s="40"/>
      <c r="D1271" s="89"/>
    </row>
    <row r="1272" spans="1:4" ht="15.75">
      <c r="A1272" s="76" t="s">
        <v>1005</v>
      </c>
      <c r="B1272" s="40"/>
      <c r="C1272" s="40"/>
      <c r="D1272" s="89"/>
    </row>
    <row r="1273" spans="1:4" ht="15.75">
      <c r="A1273" s="76" t="s">
        <v>1026</v>
      </c>
      <c r="B1273" s="40"/>
      <c r="C1273" s="40"/>
      <c r="D1273" s="89"/>
    </row>
    <row r="1274" spans="1:4" ht="15.75">
      <c r="A1274" s="76" t="s">
        <v>1027</v>
      </c>
      <c r="B1274" s="40"/>
      <c r="C1274" s="40"/>
      <c r="D1274" s="89"/>
    </row>
    <row r="1275" spans="1:4" ht="15.75">
      <c r="A1275" s="76" t="s">
        <v>1028</v>
      </c>
      <c r="B1275" s="40"/>
      <c r="C1275" s="40"/>
      <c r="D1275" s="89"/>
    </row>
    <row r="1276" spans="1:4" ht="15.75">
      <c r="A1276" s="76" t="s">
        <v>1029</v>
      </c>
      <c r="B1276" s="40"/>
      <c r="C1276" s="40"/>
      <c r="D1276" s="89"/>
    </row>
    <row r="1277" spans="1:4" ht="15.75">
      <c r="A1277" s="76" t="s">
        <v>1030</v>
      </c>
      <c r="B1277" s="40"/>
      <c r="C1277" s="40"/>
      <c r="D1277" s="89"/>
    </row>
    <row r="1278" spans="1:4" ht="15.75">
      <c r="A1278" s="76" t="s">
        <v>1031</v>
      </c>
      <c r="B1278" s="40"/>
      <c r="C1278" s="40"/>
      <c r="D1278" s="89"/>
    </row>
    <row r="1279" spans="1:4" ht="15.75">
      <c r="A1279" s="76" t="s">
        <v>1032</v>
      </c>
      <c r="B1279" s="40"/>
      <c r="C1279" s="40"/>
      <c r="D1279" s="89"/>
    </row>
    <row r="1280" spans="1:4" ht="15.75">
      <c r="A1280" s="76" t="s">
        <v>1033</v>
      </c>
      <c r="B1280" s="40"/>
      <c r="C1280" s="40"/>
      <c r="D1280" s="89"/>
    </row>
    <row r="1281" spans="1:4" ht="15.75">
      <c r="A1281" s="76" t="s">
        <v>1034</v>
      </c>
      <c r="B1281" s="40"/>
      <c r="C1281" s="40"/>
      <c r="D1281" s="89"/>
    </row>
    <row r="1282" spans="1:4" ht="15.75">
      <c r="A1282" s="76" t="s">
        <v>1035</v>
      </c>
      <c r="B1282" s="40">
        <v>0</v>
      </c>
      <c r="C1282" s="40">
        <v>0</v>
      </c>
      <c r="D1282" s="89">
        <f t="shared" ref="D1282:D1288" si="100">IF(B1282=0,,C1282/B1282)</f>
        <v>0</v>
      </c>
    </row>
    <row r="1283" spans="1:4" ht="15.75">
      <c r="A1283" s="76" t="s">
        <v>1036</v>
      </c>
      <c r="B1283" s="40"/>
      <c r="C1283" s="40"/>
      <c r="D1283" s="89">
        <f t="shared" si="100"/>
        <v>0</v>
      </c>
    </row>
    <row r="1284" spans="1:4" ht="15.75">
      <c r="A1284" s="76" t="s">
        <v>1037</v>
      </c>
      <c r="B1284" s="40"/>
      <c r="C1284" s="40"/>
      <c r="D1284" s="89"/>
    </row>
    <row r="1285" spans="1:4" ht="15.75">
      <c r="A1285" s="76" t="s">
        <v>1038</v>
      </c>
      <c r="B1285" s="40"/>
      <c r="C1285" s="40"/>
      <c r="D1285" s="89"/>
    </row>
    <row r="1286" spans="1:4" ht="15.75">
      <c r="A1286" s="76" t="s">
        <v>1039</v>
      </c>
      <c r="B1286" s="40">
        <v>0</v>
      </c>
      <c r="C1286" s="40">
        <v>0</v>
      </c>
      <c r="D1286" s="89">
        <f t="shared" si="100"/>
        <v>0</v>
      </c>
    </row>
    <row r="1287" spans="1:4" ht="15.75">
      <c r="A1287" s="76" t="s">
        <v>1040</v>
      </c>
      <c r="B1287" s="40"/>
      <c r="C1287" s="40"/>
      <c r="D1287" s="89">
        <f t="shared" si="100"/>
        <v>0</v>
      </c>
    </row>
    <row r="1288" spans="1:4" ht="15.75">
      <c r="A1288" s="76" t="s">
        <v>1041</v>
      </c>
      <c r="B1288" s="40"/>
      <c r="C1288" s="40"/>
      <c r="D1288" s="89">
        <f t="shared" si="100"/>
        <v>0</v>
      </c>
    </row>
    <row r="1289" spans="1:4" ht="15.75">
      <c r="A1289" s="76" t="s">
        <v>1042</v>
      </c>
      <c r="B1289" s="40"/>
      <c r="C1289" s="40"/>
      <c r="D1289" s="89"/>
    </row>
    <row r="1290" spans="1:4" ht="15.75">
      <c r="A1290" s="76" t="s">
        <v>1043</v>
      </c>
      <c r="B1290" s="40"/>
      <c r="C1290" s="40"/>
      <c r="D1290" s="89"/>
    </row>
    <row r="1291" spans="1:4" ht="15.75">
      <c r="A1291" s="76" t="s">
        <v>1044</v>
      </c>
      <c r="B1291" s="40"/>
      <c r="C1291" s="40"/>
      <c r="D1291" s="89"/>
    </row>
    <row r="1292" spans="1:4" ht="15.75">
      <c r="A1292" s="76" t="s">
        <v>1045</v>
      </c>
      <c r="B1292" s="40"/>
      <c r="C1292" s="40"/>
      <c r="D1292" s="89"/>
    </row>
    <row r="1293" spans="1:4" ht="15.75">
      <c r="A1293" s="79" t="s">
        <v>1046</v>
      </c>
      <c r="B1293" s="40"/>
      <c r="C1293" s="40">
        <v>4000</v>
      </c>
      <c r="D1293" s="89"/>
    </row>
    <row r="1294" spans="1:4" ht="15.75">
      <c r="A1294" s="79" t="s">
        <v>1047</v>
      </c>
      <c r="B1294" s="40">
        <v>6161</v>
      </c>
      <c r="C1294" s="40">
        <v>6960</v>
      </c>
      <c r="D1294" s="89">
        <f t="shared" ref="D1294:D1296" si="101">IF(B1294=0,,C1294/B1294)</f>
        <v>1.1296867391657199</v>
      </c>
    </row>
    <row r="1295" spans="1:4" ht="15.75">
      <c r="A1295" s="76" t="s">
        <v>1048</v>
      </c>
      <c r="B1295" s="40">
        <v>6161</v>
      </c>
      <c r="C1295" s="40">
        <v>6960</v>
      </c>
      <c r="D1295" s="89">
        <f t="shared" si="101"/>
        <v>1.1296867391657199</v>
      </c>
    </row>
    <row r="1296" spans="1:4" ht="15.75">
      <c r="A1296" s="76" t="s">
        <v>1049</v>
      </c>
      <c r="B1296" s="40">
        <v>6161</v>
      </c>
      <c r="C1296" s="40">
        <v>6960</v>
      </c>
      <c r="D1296" s="89">
        <f t="shared" si="101"/>
        <v>1.1296867391657199</v>
      </c>
    </row>
    <row r="1297" spans="1:4" ht="15.75">
      <c r="A1297" s="76" t="s">
        <v>1050</v>
      </c>
      <c r="B1297" s="40"/>
      <c r="C1297" s="40"/>
      <c r="D1297" s="89"/>
    </row>
    <row r="1298" spans="1:4" ht="15.75">
      <c r="A1298" s="76" t="s">
        <v>1051</v>
      </c>
      <c r="B1298" s="40"/>
      <c r="C1298" s="40"/>
      <c r="D1298" s="89"/>
    </row>
    <row r="1299" spans="1:4" ht="15.75">
      <c r="A1299" s="76" t="s">
        <v>1052</v>
      </c>
      <c r="B1299" s="40"/>
      <c r="C1299" s="40"/>
      <c r="D1299" s="89"/>
    </row>
    <row r="1300" spans="1:4" ht="15.75">
      <c r="A1300" s="79" t="s">
        <v>1053</v>
      </c>
      <c r="B1300" s="40">
        <v>0</v>
      </c>
      <c r="C1300" s="40">
        <v>0</v>
      </c>
      <c r="D1300" s="89"/>
    </row>
    <row r="1301" spans="1:4" ht="15.75">
      <c r="A1301" s="76" t="s">
        <v>1054</v>
      </c>
      <c r="B1301" s="40"/>
      <c r="C1301" s="40"/>
      <c r="D1301" s="89"/>
    </row>
    <row r="1302" spans="1:4" ht="15.75">
      <c r="A1302" s="79" t="s">
        <v>1055</v>
      </c>
      <c r="B1302" s="40">
        <v>1464</v>
      </c>
      <c r="C1302" s="40">
        <v>70</v>
      </c>
      <c r="D1302" s="89">
        <f t="shared" ref="D1302:D1306" si="102">IF(B1302=0,,C1302/B1302)</f>
        <v>4.7814207650273201E-2</v>
      </c>
    </row>
    <row r="1303" spans="1:4" ht="15.75">
      <c r="A1303" s="76" t="s">
        <v>1056</v>
      </c>
      <c r="B1303" s="40"/>
      <c r="C1303" s="40"/>
      <c r="D1303" s="89"/>
    </row>
    <row r="1304" spans="1:4" ht="15.75">
      <c r="A1304" s="76" t="s">
        <v>1057</v>
      </c>
      <c r="B1304" s="40">
        <v>1464</v>
      </c>
      <c r="C1304" s="40">
        <v>70</v>
      </c>
      <c r="D1304" s="89">
        <f t="shared" si="102"/>
        <v>4.7814207650273201E-2</v>
      </c>
    </row>
    <row r="1305" spans="1:4" ht="15.75">
      <c r="A1305" s="76"/>
      <c r="B1305" s="40"/>
      <c r="C1305" s="40"/>
      <c r="D1305" s="89"/>
    </row>
    <row r="1306" spans="1:4" ht="15.75">
      <c r="A1306" s="39" t="s">
        <v>1058</v>
      </c>
      <c r="B1306" s="40">
        <f>387488-483</f>
        <v>387005</v>
      </c>
      <c r="C1306" s="40">
        <v>403408</v>
      </c>
      <c r="D1306" s="89">
        <f t="shared" si="102"/>
        <v>1.04238446531699</v>
      </c>
    </row>
  </sheetData>
  <autoFilter ref="A4:D1306">
    <extLst/>
  </autoFilter>
  <mergeCells count="2">
    <mergeCell ref="A2:D2"/>
    <mergeCell ref="C37:F37"/>
  </mergeCells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18" sqref="C18"/>
    </sheetView>
  </sheetViews>
  <sheetFormatPr defaultColWidth="9" defaultRowHeight="14.25"/>
  <cols>
    <col min="1" max="1" width="10" customWidth="1"/>
    <col min="2" max="2" width="32.375" customWidth="1"/>
    <col min="3" max="3" width="18.625" style="81" customWidth="1"/>
    <col min="4" max="4" width="19.125" style="81" customWidth="1"/>
    <col min="5" max="5" width="26.875" customWidth="1"/>
  </cols>
  <sheetData>
    <row r="1" spans="1:5">
      <c r="A1" t="s">
        <v>1074</v>
      </c>
    </row>
    <row r="2" spans="1:5" ht="20.25">
      <c r="A2" s="259" t="s">
        <v>1075</v>
      </c>
      <c r="B2" s="259"/>
      <c r="C2" s="260"/>
      <c r="D2" s="260"/>
      <c r="E2" s="259"/>
    </row>
    <row r="3" spans="1:5">
      <c r="A3" s="176"/>
      <c r="B3" s="177"/>
      <c r="C3" s="178"/>
      <c r="D3" s="178"/>
      <c r="E3" s="179" t="s">
        <v>48</v>
      </c>
    </row>
    <row r="4" spans="1:5" ht="26.25" customHeight="1">
      <c r="A4" s="216" t="s">
        <v>1076</v>
      </c>
      <c r="B4" s="216" t="s">
        <v>1077</v>
      </c>
      <c r="C4" s="217" t="s">
        <v>1078</v>
      </c>
      <c r="D4" s="218" t="s">
        <v>51</v>
      </c>
      <c r="E4" s="219" t="s">
        <v>1079</v>
      </c>
    </row>
    <row r="5" spans="1:5" ht="21.95" customHeight="1">
      <c r="A5" s="261" t="s">
        <v>1080</v>
      </c>
      <c r="B5" s="261"/>
      <c r="C5" s="180">
        <f>C6+C11+C22</f>
        <v>194201</v>
      </c>
      <c r="D5" s="180">
        <f>D6+D11+D22</f>
        <v>198290</v>
      </c>
      <c r="E5" s="181">
        <f>D5/C5</f>
        <v>1.0210555043485874</v>
      </c>
    </row>
    <row r="6" spans="1:5" ht="21.95" customHeight="1">
      <c r="A6" s="182" t="s">
        <v>1081</v>
      </c>
      <c r="B6" s="183" t="s">
        <v>1082</v>
      </c>
      <c r="C6" s="180">
        <v>138184</v>
      </c>
      <c r="D6" s="180">
        <f>SUM(D7:D10)</f>
        <v>141276</v>
      </c>
      <c r="E6" s="181">
        <f>D6/C6</f>
        <v>1.0223759624847999</v>
      </c>
    </row>
    <row r="7" spans="1:5" ht="21.95" customHeight="1">
      <c r="A7" s="184" t="s">
        <v>1083</v>
      </c>
      <c r="B7" s="185" t="s">
        <v>1084</v>
      </c>
      <c r="C7" s="40">
        <v>95454</v>
      </c>
      <c r="D7" s="186">
        <v>97541</v>
      </c>
      <c r="E7" s="246">
        <f t="shared" ref="E7:E27" si="0">D7/C7</f>
        <v>1.02186393446058</v>
      </c>
    </row>
    <row r="8" spans="1:5" ht="21.95" customHeight="1">
      <c r="A8" s="184" t="s">
        <v>1085</v>
      </c>
      <c r="B8" s="185" t="s">
        <v>1086</v>
      </c>
      <c r="C8" s="40">
        <v>27771</v>
      </c>
      <c r="D8" s="186">
        <v>28333</v>
      </c>
      <c r="E8" s="246">
        <f t="shared" si="0"/>
        <v>1.02023693781283</v>
      </c>
    </row>
    <row r="9" spans="1:5" ht="21.95" customHeight="1">
      <c r="A9" s="184" t="s">
        <v>1087</v>
      </c>
      <c r="B9" s="185" t="s">
        <v>1088</v>
      </c>
      <c r="C9" s="40">
        <v>8017</v>
      </c>
      <c r="D9" s="186">
        <v>8337</v>
      </c>
      <c r="E9" s="246">
        <f t="shared" si="0"/>
        <v>1.0399151802419899</v>
      </c>
    </row>
    <row r="10" spans="1:5" ht="21.95" customHeight="1">
      <c r="A10" s="184" t="s">
        <v>1089</v>
      </c>
      <c r="B10" s="187" t="s">
        <v>1090</v>
      </c>
      <c r="C10" s="40">
        <v>6942</v>
      </c>
      <c r="D10" s="186">
        <v>7065</v>
      </c>
      <c r="E10" s="246">
        <f t="shared" si="0"/>
        <v>1.01771823681936</v>
      </c>
    </row>
    <row r="11" spans="1:5" ht="21.95" customHeight="1">
      <c r="A11" s="182" t="s">
        <v>1091</v>
      </c>
      <c r="B11" s="188" t="s">
        <v>1092</v>
      </c>
      <c r="C11" s="180">
        <v>33903</v>
      </c>
      <c r="D11" s="180">
        <f>SUM(D12:D21)</f>
        <v>33679</v>
      </c>
      <c r="E11" s="181">
        <f t="shared" si="0"/>
        <v>0.99339291508126126</v>
      </c>
    </row>
    <row r="12" spans="1:5" ht="21.95" customHeight="1">
      <c r="A12" s="184" t="s">
        <v>1093</v>
      </c>
      <c r="B12" s="189" t="s">
        <v>1094</v>
      </c>
      <c r="C12" s="186">
        <v>8751</v>
      </c>
      <c r="D12" s="186">
        <v>8628</v>
      </c>
      <c r="E12" s="246">
        <f t="shared" si="0"/>
        <v>0.98594446348988696</v>
      </c>
    </row>
    <row r="13" spans="1:5" ht="21.95" customHeight="1">
      <c r="A13" s="184" t="s">
        <v>1095</v>
      </c>
      <c r="B13" s="189" t="s">
        <v>1096</v>
      </c>
      <c r="C13" s="186">
        <v>1417</v>
      </c>
      <c r="D13" s="186">
        <v>1320</v>
      </c>
      <c r="E13" s="246">
        <f t="shared" si="0"/>
        <v>0.93154551870148206</v>
      </c>
    </row>
    <row r="14" spans="1:5" ht="21.95" customHeight="1">
      <c r="A14" s="184" t="s">
        <v>1097</v>
      </c>
      <c r="B14" s="190" t="s">
        <v>1098</v>
      </c>
      <c r="C14" s="186">
        <v>2713</v>
      </c>
      <c r="D14" s="186">
        <v>2843</v>
      </c>
      <c r="E14" s="246">
        <f t="shared" si="0"/>
        <v>1.0479174345742699</v>
      </c>
    </row>
    <row r="15" spans="1:5" ht="21.95" customHeight="1">
      <c r="A15" s="184" t="s">
        <v>1099</v>
      </c>
      <c r="B15" s="189" t="s">
        <v>1100</v>
      </c>
      <c r="C15" s="186">
        <v>987</v>
      </c>
      <c r="D15" s="186">
        <v>1034</v>
      </c>
      <c r="E15" s="246">
        <f t="shared" si="0"/>
        <v>1.0476190476190499</v>
      </c>
    </row>
    <row r="16" spans="1:5" ht="21.95" customHeight="1">
      <c r="A16" s="184" t="s">
        <v>1101</v>
      </c>
      <c r="B16" s="189" t="s">
        <v>1102</v>
      </c>
      <c r="C16" s="186">
        <v>2017</v>
      </c>
      <c r="D16" s="186">
        <v>2214</v>
      </c>
      <c r="E16" s="246">
        <f t="shared" si="0"/>
        <v>1.09766980664353</v>
      </c>
    </row>
    <row r="17" spans="1:5" ht="21.95" customHeight="1">
      <c r="A17" s="184" t="s">
        <v>1103</v>
      </c>
      <c r="B17" s="189" t="s">
        <v>1104</v>
      </c>
      <c r="C17" s="186">
        <v>2307</v>
      </c>
      <c r="D17" s="186">
        <v>2130</v>
      </c>
      <c r="E17" s="246">
        <f t="shared" si="0"/>
        <v>0.92327698309492801</v>
      </c>
    </row>
    <row r="18" spans="1:5" ht="21.95" customHeight="1">
      <c r="A18" s="184" t="s">
        <v>1105</v>
      </c>
      <c r="B18" s="189" t="s">
        <v>1106</v>
      </c>
      <c r="C18" s="186"/>
      <c r="D18" s="186"/>
      <c r="E18" s="246"/>
    </row>
    <row r="19" spans="1:5" ht="21.95" customHeight="1">
      <c r="A19" s="184" t="s">
        <v>1107</v>
      </c>
      <c r="B19" s="189" t="s">
        <v>1108</v>
      </c>
      <c r="C19" s="186">
        <v>2011</v>
      </c>
      <c r="D19" s="186">
        <v>1750</v>
      </c>
      <c r="E19" s="246">
        <f t="shared" si="0"/>
        <v>0.87021382396817504</v>
      </c>
    </row>
    <row r="20" spans="1:5" ht="21.95" customHeight="1">
      <c r="A20" s="184" t="s">
        <v>1109</v>
      </c>
      <c r="B20" s="189" t="s">
        <v>1110</v>
      </c>
      <c r="C20" s="186">
        <v>5124</v>
      </c>
      <c r="D20" s="186">
        <v>5136</v>
      </c>
      <c r="E20" s="246">
        <f t="shared" si="0"/>
        <v>1.0023419203747099</v>
      </c>
    </row>
    <row r="21" spans="1:5" ht="21.95" customHeight="1">
      <c r="A21" s="184" t="s">
        <v>1111</v>
      </c>
      <c r="B21" s="190" t="s">
        <v>1112</v>
      </c>
      <c r="C21" s="186">
        <v>8576</v>
      </c>
      <c r="D21" s="186">
        <v>8624</v>
      </c>
      <c r="E21" s="246">
        <f t="shared" si="0"/>
        <v>1.0055970149253699</v>
      </c>
    </row>
    <row r="22" spans="1:5" ht="21.95" customHeight="1">
      <c r="A22" s="191" t="s">
        <v>1113</v>
      </c>
      <c r="B22" s="192" t="s">
        <v>1114</v>
      </c>
      <c r="C22" s="193">
        <v>22114</v>
      </c>
      <c r="D22" s="180">
        <f>SUM(D23:D27)</f>
        <v>23335</v>
      </c>
      <c r="E22" s="181">
        <f t="shared" si="0"/>
        <v>1.0552138916523499</v>
      </c>
    </row>
    <row r="23" spans="1:5" ht="21.95" customHeight="1">
      <c r="A23" s="194" t="s">
        <v>1115</v>
      </c>
      <c r="B23" s="195" t="s">
        <v>1116</v>
      </c>
      <c r="C23" s="196">
        <v>16187</v>
      </c>
      <c r="D23" s="186">
        <v>16800</v>
      </c>
      <c r="E23" s="246">
        <f t="shared" si="0"/>
        <v>1.0378698955952299</v>
      </c>
    </row>
    <row r="24" spans="1:5" ht="21.95" customHeight="1">
      <c r="A24" s="194" t="s">
        <v>1117</v>
      </c>
      <c r="B24" s="197" t="s">
        <v>1118</v>
      </c>
      <c r="C24" s="196">
        <v>2217</v>
      </c>
      <c r="D24" s="186">
        <v>2435</v>
      </c>
      <c r="E24" s="246">
        <f t="shared" si="0"/>
        <v>1.0983310780333799</v>
      </c>
    </row>
    <row r="25" spans="1:5" ht="21.95" customHeight="1">
      <c r="A25" s="194" t="s">
        <v>1119</v>
      </c>
      <c r="B25" s="195" t="s">
        <v>1120</v>
      </c>
      <c r="C25" s="196">
        <v>668</v>
      </c>
      <c r="D25" s="186">
        <v>760</v>
      </c>
      <c r="E25" s="246">
        <f t="shared" si="0"/>
        <v>1.1377245508981999</v>
      </c>
    </row>
    <row r="26" spans="1:5" ht="21.95" customHeight="1">
      <c r="A26" s="194" t="s">
        <v>1121</v>
      </c>
      <c r="B26" s="195" t="s">
        <v>1122</v>
      </c>
      <c r="C26" s="196">
        <v>578</v>
      </c>
      <c r="D26" s="186">
        <v>640</v>
      </c>
      <c r="E26" s="246">
        <f t="shared" si="0"/>
        <v>1.1072664359861599</v>
      </c>
    </row>
    <row r="27" spans="1:5" ht="21.95" customHeight="1">
      <c r="A27" s="194" t="s">
        <v>1123</v>
      </c>
      <c r="B27" s="197" t="s">
        <v>1124</v>
      </c>
      <c r="C27" s="196">
        <v>2464</v>
      </c>
      <c r="D27" s="186">
        <v>2700</v>
      </c>
      <c r="E27" s="246">
        <f t="shared" si="0"/>
        <v>1.0957792207792201</v>
      </c>
    </row>
  </sheetData>
  <mergeCells count="2">
    <mergeCell ref="A2:E2"/>
    <mergeCell ref="A5:B5"/>
  </mergeCells>
  <phoneticPr fontId="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opLeftCell="A19" workbookViewId="0">
      <selection activeCell="C18" sqref="C18"/>
    </sheetView>
  </sheetViews>
  <sheetFormatPr defaultColWidth="9" defaultRowHeight="14.25"/>
  <cols>
    <col min="1" max="1" width="37.25" customWidth="1"/>
    <col min="2" max="2" width="17.625" customWidth="1"/>
    <col min="3" max="4" width="24.375" customWidth="1"/>
  </cols>
  <sheetData>
    <row r="1" spans="1:9" ht="20.25">
      <c r="A1" s="149" t="s">
        <v>1125</v>
      </c>
      <c r="B1" s="150"/>
      <c r="C1" s="151"/>
      <c r="D1" s="152"/>
    </row>
    <row r="2" spans="1:9" ht="49.5" customHeight="1">
      <c r="A2" s="262" t="s">
        <v>1126</v>
      </c>
      <c r="B2" s="263"/>
      <c r="C2" s="263"/>
      <c r="D2" s="264"/>
    </row>
    <row r="3" spans="1:9" ht="21" customHeight="1">
      <c r="A3" s="153"/>
      <c r="B3" s="154"/>
      <c r="C3" s="154"/>
      <c r="D3" s="220" t="s">
        <v>1127</v>
      </c>
    </row>
    <row r="4" spans="1:9" ht="21.95" customHeight="1">
      <c r="A4" s="155" t="s">
        <v>1128</v>
      </c>
      <c r="B4" s="155" t="s">
        <v>1078</v>
      </c>
      <c r="C4" s="155" t="s">
        <v>51</v>
      </c>
      <c r="D4" s="75" t="s">
        <v>1079</v>
      </c>
    </row>
    <row r="5" spans="1:9" ht="21.95" customHeight="1">
      <c r="A5" s="156" t="s">
        <v>1129</v>
      </c>
      <c r="B5" s="170"/>
      <c r="C5" s="171"/>
      <c r="D5" s="172"/>
    </row>
    <row r="6" spans="1:9" ht="21.95" customHeight="1">
      <c r="A6" s="160" t="s">
        <v>1130</v>
      </c>
      <c r="B6" s="157"/>
      <c r="C6" s="158"/>
      <c r="D6" s="172"/>
    </row>
    <row r="7" spans="1:9" ht="21.95" customHeight="1">
      <c r="A7" s="160" t="s">
        <v>1131</v>
      </c>
      <c r="B7" s="158"/>
      <c r="C7" s="158"/>
      <c r="D7" s="172"/>
    </row>
    <row r="8" spans="1:9" ht="21.95" customHeight="1">
      <c r="A8" s="160" t="s">
        <v>1132</v>
      </c>
      <c r="B8" s="158"/>
      <c r="C8" s="158"/>
      <c r="D8" s="172"/>
    </row>
    <row r="9" spans="1:9" ht="21.95" customHeight="1">
      <c r="A9" s="160" t="s">
        <v>1133</v>
      </c>
      <c r="B9" s="158"/>
      <c r="C9" s="158"/>
      <c r="D9" s="172"/>
    </row>
    <row r="10" spans="1:9" ht="21.95" customHeight="1">
      <c r="A10" s="160" t="s">
        <v>1134</v>
      </c>
      <c r="B10" s="158"/>
      <c r="C10" s="158"/>
      <c r="D10" s="172"/>
    </row>
    <row r="11" spans="1:9" ht="21.95" customHeight="1">
      <c r="A11" s="160" t="s">
        <v>1135</v>
      </c>
      <c r="B11" s="158"/>
      <c r="C11" s="158"/>
      <c r="D11" s="172"/>
    </row>
    <row r="12" spans="1:9" ht="21.95" customHeight="1">
      <c r="A12" s="156" t="s">
        <v>1136</v>
      </c>
      <c r="B12" s="170"/>
      <c r="C12" s="171"/>
      <c r="D12" s="172"/>
    </row>
    <row r="13" spans="1:9" ht="21.95" customHeight="1">
      <c r="A13" s="160" t="s">
        <v>1137</v>
      </c>
      <c r="B13" s="158"/>
      <c r="C13" s="158"/>
      <c r="D13" s="172"/>
      <c r="I13" s="174"/>
    </row>
    <row r="14" spans="1:9" ht="21.95" customHeight="1">
      <c r="A14" s="160" t="s">
        <v>1138</v>
      </c>
      <c r="B14" s="157"/>
      <c r="C14" s="158"/>
      <c r="D14" s="172"/>
      <c r="I14" s="174"/>
    </row>
    <row r="15" spans="1:9" ht="21.95" customHeight="1">
      <c r="A15" s="160" t="s">
        <v>1139</v>
      </c>
      <c r="B15" s="158"/>
      <c r="C15" s="158"/>
      <c r="D15" s="172"/>
      <c r="I15" s="174"/>
    </row>
    <row r="16" spans="1:9" ht="21.95" customHeight="1">
      <c r="A16" s="160" t="s">
        <v>1140</v>
      </c>
      <c r="B16" s="157"/>
      <c r="C16" s="158"/>
      <c r="D16" s="172"/>
      <c r="I16" s="174"/>
    </row>
    <row r="17" spans="1:9" ht="21.95" customHeight="1">
      <c r="A17" s="160" t="s">
        <v>1141</v>
      </c>
      <c r="B17" s="157"/>
      <c r="C17" s="158"/>
      <c r="D17" s="172"/>
      <c r="I17" s="174"/>
    </row>
    <row r="18" spans="1:9" ht="21.95" customHeight="1">
      <c r="A18" s="160" t="s">
        <v>1142</v>
      </c>
      <c r="B18" s="157"/>
      <c r="C18" s="158"/>
      <c r="D18" s="172"/>
      <c r="I18" s="174"/>
    </row>
    <row r="19" spans="1:9" ht="21.95" customHeight="1">
      <c r="A19" s="160" t="s">
        <v>1143</v>
      </c>
      <c r="B19" s="157"/>
      <c r="C19" s="158"/>
      <c r="D19" s="172"/>
      <c r="I19" s="174"/>
    </row>
    <row r="20" spans="1:9" ht="21.95" customHeight="1">
      <c r="A20" s="160" t="s">
        <v>1144</v>
      </c>
      <c r="B20" s="157"/>
      <c r="C20" s="158"/>
      <c r="D20" s="172"/>
      <c r="I20" s="174"/>
    </row>
    <row r="21" spans="1:9" ht="21.95" customHeight="1">
      <c r="A21" s="160" t="s">
        <v>1145</v>
      </c>
      <c r="B21" s="157"/>
      <c r="C21" s="158"/>
      <c r="D21" s="172"/>
      <c r="I21" s="174"/>
    </row>
    <row r="22" spans="1:9" ht="21.95" customHeight="1">
      <c r="A22" s="160" t="s">
        <v>1146</v>
      </c>
      <c r="B22" s="157"/>
      <c r="C22" s="158"/>
      <c r="D22" s="172"/>
      <c r="I22" s="174"/>
    </row>
    <row r="23" spans="1:9" ht="21.95" customHeight="1">
      <c r="A23" s="161" t="s">
        <v>1147</v>
      </c>
      <c r="B23" s="157"/>
      <c r="C23" s="158"/>
      <c r="D23" s="172"/>
      <c r="I23" s="174"/>
    </row>
    <row r="24" spans="1:9" ht="21.95" customHeight="1">
      <c r="A24" s="160" t="s">
        <v>1148</v>
      </c>
      <c r="B24" s="157"/>
      <c r="C24" s="158"/>
      <c r="D24" s="172"/>
      <c r="I24" s="174"/>
    </row>
    <row r="25" spans="1:9" ht="21.95" customHeight="1">
      <c r="A25" s="162" t="s">
        <v>1149</v>
      </c>
      <c r="B25" s="163"/>
      <c r="C25" s="158"/>
      <c r="D25" s="172"/>
      <c r="I25" s="174"/>
    </row>
    <row r="26" spans="1:9" ht="21.95" customHeight="1">
      <c r="A26" s="164" t="s">
        <v>1150</v>
      </c>
      <c r="B26" s="173"/>
      <c r="C26" s="171"/>
      <c r="D26" s="172"/>
      <c r="I26" s="175"/>
    </row>
    <row r="27" spans="1:9" ht="33.950000000000003" customHeight="1">
      <c r="A27" s="265" t="s">
        <v>1151</v>
      </c>
      <c r="B27" s="265"/>
      <c r="C27" s="265"/>
      <c r="D27" s="265"/>
    </row>
  </sheetData>
  <mergeCells count="2">
    <mergeCell ref="A2:D2"/>
    <mergeCell ref="A27:D27"/>
  </mergeCells>
  <phoneticPr fontId="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H11" sqref="H11"/>
    </sheetView>
  </sheetViews>
  <sheetFormatPr defaultColWidth="9" defaultRowHeight="14.25"/>
  <cols>
    <col min="1" max="1" width="16.625" customWidth="1"/>
    <col min="2" max="2" width="10.375" customWidth="1"/>
    <col min="3" max="3" width="10.625" customWidth="1"/>
    <col min="4" max="6" width="11.125" customWidth="1"/>
    <col min="7" max="9" width="12.375" customWidth="1"/>
    <col min="10" max="10" width="12.25" customWidth="1"/>
  </cols>
  <sheetData>
    <row r="1" spans="1:10" ht="20.25">
      <c r="A1" s="149" t="s">
        <v>1152</v>
      </c>
      <c r="B1" s="150"/>
      <c r="C1" s="150"/>
      <c r="D1" s="150"/>
      <c r="E1" s="150"/>
      <c r="F1" s="150"/>
      <c r="G1" s="151"/>
      <c r="H1" s="151"/>
      <c r="I1" s="151"/>
      <c r="J1" s="152"/>
    </row>
    <row r="2" spans="1:10" ht="63.95" customHeight="1">
      <c r="A2" s="262" t="s">
        <v>1153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ht="21" customHeight="1">
      <c r="A3" s="153"/>
      <c r="B3" s="154"/>
      <c r="C3" s="154"/>
      <c r="D3" s="154"/>
      <c r="E3" s="154"/>
      <c r="F3" s="154"/>
      <c r="G3" s="154"/>
      <c r="H3" s="154"/>
      <c r="I3" s="154"/>
      <c r="J3" s="221" t="s">
        <v>1127</v>
      </c>
    </row>
    <row r="4" spans="1:10" ht="21.95" customHeight="1">
      <c r="A4" s="155" t="s">
        <v>1154</v>
      </c>
      <c r="B4" s="266" t="s">
        <v>1078</v>
      </c>
      <c r="C4" s="267"/>
      <c r="D4" s="268"/>
      <c r="E4" s="267" t="s">
        <v>51</v>
      </c>
      <c r="F4" s="267"/>
      <c r="G4" s="268"/>
      <c r="H4" s="269" t="s">
        <v>1079</v>
      </c>
      <c r="I4" s="269"/>
      <c r="J4" s="270"/>
    </row>
    <row r="5" spans="1:10" ht="32.1" customHeight="1">
      <c r="A5" s="156"/>
      <c r="B5" s="222" t="s">
        <v>1155</v>
      </c>
      <c r="C5" s="168" t="s">
        <v>1062</v>
      </c>
      <c r="D5" s="168" t="s">
        <v>1063</v>
      </c>
      <c r="E5" s="222" t="s">
        <v>1155</v>
      </c>
      <c r="F5" s="168" t="s">
        <v>1062</v>
      </c>
      <c r="G5" s="168" t="s">
        <v>1063</v>
      </c>
      <c r="H5" s="222" t="s">
        <v>1155</v>
      </c>
      <c r="I5" s="168" t="s">
        <v>1062</v>
      </c>
      <c r="J5" s="168" t="s">
        <v>1063</v>
      </c>
    </row>
    <row r="6" spans="1:10" ht="33" customHeight="1">
      <c r="A6" s="168"/>
      <c r="B6" s="160"/>
      <c r="C6" s="160"/>
      <c r="D6" s="160"/>
      <c r="E6" s="160"/>
      <c r="F6" s="160"/>
      <c r="G6" s="158"/>
      <c r="H6" s="169"/>
      <c r="I6" s="169"/>
      <c r="J6" s="169"/>
    </row>
    <row r="7" spans="1:10" ht="21.95" customHeight="1">
      <c r="A7" t="s">
        <v>1156</v>
      </c>
    </row>
  </sheetData>
  <mergeCells count="4">
    <mergeCell ref="A2:J2"/>
    <mergeCell ref="B4:D4"/>
    <mergeCell ref="E4:G4"/>
    <mergeCell ref="H4:J4"/>
  </mergeCells>
  <phoneticPr fontId="7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opLeftCell="A16" workbookViewId="0">
      <selection activeCell="B14" sqref="B14"/>
    </sheetView>
  </sheetViews>
  <sheetFormatPr defaultColWidth="9" defaultRowHeight="14.25"/>
  <cols>
    <col min="1" max="1" width="40.5" customWidth="1"/>
    <col min="2" max="2" width="18.125" customWidth="1"/>
    <col min="3" max="3" width="14.625" customWidth="1"/>
    <col min="4" max="4" width="34.625" customWidth="1"/>
  </cols>
  <sheetData>
    <row r="1" spans="1:4" ht="20.25">
      <c r="A1" s="149" t="s">
        <v>1157</v>
      </c>
      <c r="B1" s="150"/>
      <c r="C1" s="151"/>
      <c r="D1" s="152"/>
    </row>
    <row r="2" spans="1:4" ht="20.25">
      <c r="A2" s="262" t="s">
        <v>1158</v>
      </c>
      <c r="B2" s="263"/>
      <c r="C2" s="263"/>
      <c r="D2" s="264"/>
    </row>
    <row r="3" spans="1:4" ht="22.5">
      <c r="A3" s="153"/>
      <c r="B3" s="154"/>
      <c r="C3" s="154"/>
      <c r="D3" s="220" t="s">
        <v>1127</v>
      </c>
    </row>
    <row r="4" spans="1:4" ht="19.5" customHeight="1">
      <c r="A4" s="155" t="s">
        <v>1128</v>
      </c>
      <c r="B4" s="155" t="s">
        <v>1078</v>
      </c>
      <c r="C4" s="155" t="s">
        <v>51</v>
      </c>
      <c r="D4" s="75" t="s">
        <v>1079</v>
      </c>
    </row>
    <row r="5" spans="1:4" ht="19.5" customHeight="1">
      <c r="A5" s="156" t="s">
        <v>1129</v>
      </c>
      <c r="B5" s="157">
        <v>8320</v>
      </c>
      <c r="C5" s="158">
        <v>8320</v>
      </c>
      <c r="D5" s="159">
        <f>C5/B5</f>
        <v>1</v>
      </c>
    </row>
    <row r="6" spans="1:4" ht="19.5" customHeight="1">
      <c r="A6" s="160" t="s">
        <v>1130</v>
      </c>
      <c r="B6" s="157">
        <v>1329</v>
      </c>
      <c r="C6" s="158">
        <v>1329</v>
      </c>
      <c r="D6" s="159">
        <f t="shared" ref="D6:D44" si="0">C6/B6</f>
        <v>1</v>
      </c>
    </row>
    <row r="7" spans="1:4" ht="19.5" customHeight="1">
      <c r="A7" s="160" t="s">
        <v>1131</v>
      </c>
      <c r="B7" s="158">
        <v>2936</v>
      </c>
      <c r="C7" s="158">
        <v>2936</v>
      </c>
      <c r="D7" s="159">
        <f t="shared" si="0"/>
        <v>1</v>
      </c>
    </row>
    <row r="8" spans="1:4" ht="19.5" customHeight="1">
      <c r="A8" s="160" t="s">
        <v>1132</v>
      </c>
      <c r="B8" s="158">
        <v>590</v>
      </c>
      <c r="C8" s="158">
        <v>590</v>
      </c>
      <c r="D8" s="159">
        <f t="shared" si="0"/>
        <v>1</v>
      </c>
    </row>
    <row r="9" spans="1:4" ht="19.5" customHeight="1">
      <c r="A9" s="160" t="s">
        <v>1133</v>
      </c>
      <c r="B9" s="158">
        <v>1762</v>
      </c>
      <c r="C9" s="158">
        <v>1762</v>
      </c>
      <c r="D9" s="159">
        <f t="shared" si="0"/>
        <v>1</v>
      </c>
    </row>
    <row r="10" spans="1:4" ht="19.5" customHeight="1">
      <c r="A10" s="160" t="s">
        <v>1134</v>
      </c>
      <c r="B10" s="158">
        <v>939</v>
      </c>
      <c r="C10" s="158">
        <v>939</v>
      </c>
      <c r="D10" s="159">
        <f t="shared" si="0"/>
        <v>1</v>
      </c>
    </row>
    <row r="11" spans="1:4" ht="19.5" customHeight="1">
      <c r="A11" s="160" t="s">
        <v>1135</v>
      </c>
      <c r="B11" s="158">
        <v>764</v>
      </c>
      <c r="C11" s="158">
        <v>764</v>
      </c>
      <c r="D11" s="159">
        <f t="shared" si="0"/>
        <v>1</v>
      </c>
    </row>
    <row r="12" spans="1:4" ht="19.5" customHeight="1">
      <c r="A12" s="156" t="s">
        <v>1136</v>
      </c>
      <c r="B12" s="157">
        <v>199122</v>
      </c>
      <c r="C12" s="158">
        <v>174489</v>
      </c>
      <c r="D12" s="159">
        <f t="shared" si="0"/>
        <v>0.87629192153554103</v>
      </c>
    </row>
    <row r="13" spans="1:4" ht="19.5" customHeight="1">
      <c r="A13" s="160" t="s">
        <v>1137</v>
      </c>
      <c r="B13" s="158">
        <v>745</v>
      </c>
      <c r="C13" s="158">
        <v>745</v>
      </c>
      <c r="D13" s="159">
        <f t="shared" si="0"/>
        <v>1</v>
      </c>
    </row>
    <row r="14" spans="1:4" ht="19.5" customHeight="1">
      <c r="A14" s="160" t="s">
        <v>1138</v>
      </c>
      <c r="B14" s="157">
        <v>52648</v>
      </c>
      <c r="C14" s="158">
        <v>54140</v>
      </c>
      <c r="D14" s="159">
        <f t="shared" si="0"/>
        <v>1.02833915818265</v>
      </c>
    </row>
    <row r="15" spans="1:4" ht="19.5" customHeight="1">
      <c r="A15" s="160" t="s">
        <v>1139</v>
      </c>
      <c r="B15" s="158">
        <v>240</v>
      </c>
      <c r="C15" s="158">
        <v>240</v>
      </c>
      <c r="D15" s="159">
        <f t="shared" si="0"/>
        <v>1</v>
      </c>
    </row>
    <row r="16" spans="1:4" ht="19.5" customHeight="1">
      <c r="A16" s="160" t="s">
        <v>1140</v>
      </c>
      <c r="B16" s="157">
        <v>4697</v>
      </c>
      <c r="C16" s="158">
        <v>4600</v>
      </c>
      <c r="D16" s="159">
        <f t="shared" si="0"/>
        <v>0.97934852033212705</v>
      </c>
    </row>
    <row r="17" spans="1:4" ht="19.5" customHeight="1">
      <c r="A17" s="160" t="s">
        <v>1141</v>
      </c>
      <c r="B17" s="157">
        <v>20817</v>
      </c>
      <c r="C17" s="158">
        <v>20940</v>
      </c>
      <c r="D17" s="159">
        <f t="shared" si="0"/>
        <v>1.0059086323677799</v>
      </c>
    </row>
    <row r="18" spans="1:4" ht="19.5" customHeight="1">
      <c r="A18" s="160" t="s">
        <v>1142</v>
      </c>
      <c r="B18" s="157">
        <v>3487</v>
      </c>
      <c r="C18" s="158">
        <v>3400</v>
      </c>
      <c r="D18" s="159">
        <f t="shared" si="0"/>
        <v>0.97505018640665297</v>
      </c>
    </row>
    <row r="19" spans="1:4" ht="19.5" customHeight="1">
      <c r="A19" s="160" t="s">
        <v>1143</v>
      </c>
      <c r="B19" s="157">
        <v>780</v>
      </c>
      <c r="C19" s="158">
        <v>800</v>
      </c>
      <c r="D19" s="159">
        <f t="shared" si="0"/>
        <v>1.02564102564103</v>
      </c>
    </row>
    <row r="20" spans="1:4" ht="19.5" customHeight="1">
      <c r="A20" s="160" t="s">
        <v>1144</v>
      </c>
      <c r="B20" s="157">
        <v>96</v>
      </c>
      <c r="C20" s="158">
        <v>96</v>
      </c>
      <c r="D20" s="159">
        <f t="shared" si="0"/>
        <v>1</v>
      </c>
    </row>
    <row r="21" spans="1:4" ht="19.5" customHeight="1">
      <c r="A21" s="160" t="s">
        <v>1145</v>
      </c>
      <c r="B21" s="157">
        <v>2848</v>
      </c>
      <c r="C21" s="158">
        <v>3400</v>
      </c>
      <c r="D21" s="159">
        <f t="shared" si="0"/>
        <v>1.1938202247191001</v>
      </c>
    </row>
    <row r="22" spans="1:4" ht="19.5" customHeight="1">
      <c r="A22" s="160" t="s">
        <v>1146</v>
      </c>
      <c r="B22" s="157">
        <v>4881</v>
      </c>
      <c r="C22" s="158">
        <v>5000</v>
      </c>
      <c r="D22" s="159">
        <f t="shared" si="0"/>
        <v>1.02438024994878</v>
      </c>
    </row>
    <row r="23" spans="1:4" ht="19.5" customHeight="1">
      <c r="A23" s="161" t="s">
        <v>1147</v>
      </c>
      <c r="B23" s="157">
        <v>15586</v>
      </c>
      <c r="C23" s="158">
        <v>15586</v>
      </c>
      <c r="D23" s="159">
        <f t="shared" si="0"/>
        <v>1</v>
      </c>
    </row>
    <row r="24" spans="1:4" ht="19.5" customHeight="1">
      <c r="A24" s="160" t="s">
        <v>1148</v>
      </c>
      <c r="B24" s="157">
        <v>11830</v>
      </c>
      <c r="C24" s="158">
        <v>11342</v>
      </c>
      <c r="D24" s="159">
        <f t="shared" si="0"/>
        <v>0.95874894336432803</v>
      </c>
    </row>
    <row r="25" spans="1:4" ht="19.5" customHeight="1">
      <c r="A25" s="162" t="s">
        <v>1149</v>
      </c>
      <c r="B25" s="163">
        <v>80467</v>
      </c>
      <c r="C25" s="158">
        <v>54200</v>
      </c>
      <c r="D25" s="159">
        <f t="shared" si="0"/>
        <v>0.67356804652839097</v>
      </c>
    </row>
    <row r="26" spans="1:4" ht="19.5" customHeight="1">
      <c r="A26" s="164" t="s">
        <v>1150</v>
      </c>
      <c r="B26" s="163">
        <v>63798</v>
      </c>
      <c r="C26" s="158">
        <v>70000</v>
      </c>
      <c r="D26" s="159">
        <f t="shared" si="0"/>
        <v>1.0972130787798999</v>
      </c>
    </row>
    <row r="27" spans="1:4" ht="19.5" customHeight="1">
      <c r="A27" s="165" t="s">
        <v>1159</v>
      </c>
      <c r="B27" s="163">
        <v>766</v>
      </c>
      <c r="C27" s="158">
        <v>876</v>
      </c>
      <c r="D27" s="159">
        <f t="shared" si="0"/>
        <v>1.14360313315927</v>
      </c>
    </row>
    <row r="28" spans="1:4" ht="19.5" customHeight="1">
      <c r="A28" s="166" t="s">
        <v>1160</v>
      </c>
      <c r="B28" s="167">
        <v>292</v>
      </c>
      <c r="C28" s="158">
        <v>295</v>
      </c>
      <c r="D28" s="159">
        <f t="shared" si="0"/>
        <v>1.0102739726027401</v>
      </c>
    </row>
    <row r="29" spans="1:4" ht="19.5" customHeight="1">
      <c r="A29" s="166" t="s">
        <v>1161</v>
      </c>
      <c r="B29" s="167">
        <v>6188</v>
      </c>
      <c r="C29" s="158">
        <v>7085</v>
      </c>
      <c r="D29" s="159">
        <f t="shared" si="0"/>
        <v>1.1449579831932799</v>
      </c>
    </row>
    <row r="30" spans="1:4" ht="19.5" customHeight="1">
      <c r="A30" s="166" t="s">
        <v>1162</v>
      </c>
      <c r="B30" s="167">
        <v>675</v>
      </c>
      <c r="C30" s="158">
        <v>680</v>
      </c>
      <c r="D30" s="159">
        <f t="shared" si="0"/>
        <v>1.00740740740741</v>
      </c>
    </row>
    <row r="31" spans="1:4" ht="19.5" customHeight="1">
      <c r="A31" s="166" t="s">
        <v>1163</v>
      </c>
      <c r="B31" s="167">
        <v>1183</v>
      </c>
      <c r="C31" s="158">
        <v>1260</v>
      </c>
      <c r="D31" s="159">
        <f t="shared" si="0"/>
        <v>1.06508875739645</v>
      </c>
    </row>
    <row r="32" spans="1:4" ht="19.5" customHeight="1">
      <c r="A32" s="166" t="s">
        <v>1164</v>
      </c>
      <c r="B32" s="167">
        <v>6833</v>
      </c>
      <c r="C32" s="158">
        <v>6787</v>
      </c>
      <c r="D32" s="159">
        <f t="shared" si="0"/>
        <v>0.993267964290941</v>
      </c>
    </row>
    <row r="33" spans="1:4" ht="19.5" customHeight="1">
      <c r="A33" s="166" t="s">
        <v>1165</v>
      </c>
      <c r="B33" s="167">
        <v>6008</v>
      </c>
      <c r="C33" s="158">
        <v>6288</v>
      </c>
      <c r="D33" s="159">
        <f t="shared" si="0"/>
        <v>1.04660452729694</v>
      </c>
    </row>
    <row r="34" spans="1:4" ht="19.5" customHeight="1">
      <c r="A34" s="166" t="s">
        <v>1166</v>
      </c>
      <c r="B34" s="167">
        <v>2808</v>
      </c>
      <c r="C34" s="158">
        <v>2769</v>
      </c>
      <c r="D34" s="159">
        <f t="shared" si="0"/>
        <v>0.98611111111111105</v>
      </c>
    </row>
    <row r="35" spans="1:4" ht="19.5" customHeight="1">
      <c r="A35" s="166" t="s">
        <v>1167</v>
      </c>
      <c r="B35" s="167">
        <v>15</v>
      </c>
      <c r="C35" s="158">
        <v>1735</v>
      </c>
      <c r="D35" s="159">
        <f t="shared" si="0"/>
        <v>115.666666666667</v>
      </c>
    </row>
    <row r="36" spans="1:4" ht="19.5" customHeight="1">
      <c r="A36" s="166" t="s">
        <v>1168</v>
      </c>
      <c r="B36" s="167">
        <v>27082</v>
      </c>
      <c r="C36" s="158">
        <v>29460</v>
      </c>
      <c r="D36" s="159">
        <f t="shared" si="0"/>
        <v>1.0878073997489099</v>
      </c>
    </row>
    <row r="37" spans="1:4" ht="19.5" customHeight="1">
      <c r="A37" s="166" t="s">
        <v>1169</v>
      </c>
      <c r="B37" s="167">
        <v>4363</v>
      </c>
      <c r="C37" s="158">
        <v>5064</v>
      </c>
      <c r="D37" s="159">
        <f t="shared" si="0"/>
        <v>1.1606692642677101</v>
      </c>
    </row>
    <row r="38" spans="1:4" ht="19.5" customHeight="1">
      <c r="A38" s="166" t="s">
        <v>1170</v>
      </c>
      <c r="B38" s="167">
        <v>161</v>
      </c>
      <c r="C38" s="158">
        <v>113</v>
      </c>
      <c r="D38" s="159">
        <f t="shared" si="0"/>
        <v>0.70186335403726696</v>
      </c>
    </row>
    <row r="39" spans="1:4" ht="19.5" customHeight="1">
      <c r="A39" s="166" t="s">
        <v>1171</v>
      </c>
      <c r="B39" s="167">
        <v>436</v>
      </c>
      <c r="C39" s="158">
        <v>428</v>
      </c>
      <c r="D39" s="159">
        <f t="shared" si="0"/>
        <v>0.98165137614678899</v>
      </c>
    </row>
    <row r="40" spans="1:4" ht="19.5" customHeight="1">
      <c r="A40" s="166" t="s">
        <v>1172</v>
      </c>
      <c r="B40" s="167">
        <v>3</v>
      </c>
      <c r="C40" s="158">
        <v>3</v>
      </c>
      <c r="D40" s="159">
        <f t="shared" si="0"/>
        <v>1</v>
      </c>
    </row>
    <row r="41" spans="1:4" ht="19.5" customHeight="1">
      <c r="A41" s="166" t="s">
        <v>1173</v>
      </c>
      <c r="B41" s="167">
        <v>2561</v>
      </c>
      <c r="C41" s="158">
        <v>2544</v>
      </c>
      <c r="D41" s="159">
        <f t="shared" si="0"/>
        <v>0.99336196798125698</v>
      </c>
    </row>
    <row r="42" spans="1:4" ht="19.5" customHeight="1">
      <c r="A42" s="166" t="s">
        <v>1174</v>
      </c>
      <c r="B42" s="167">
        <v>2628</v>
      </c>
      <c r="C42" s="158">
        <v>4174</v>
      </c>
      <c r="D42" s="159">
        <f t="shared" si="0"/>
        <v>1.5882800608828</v>
      </c>
    </row>
    <row r="43" spans="1:4" ht="19.5" customHeight="1">
      <c r="A43" s="166" t="s">
        <v>1175</v>
      </c>
      <c r="B43" s="167">
        <v>331</v>
      </c>
      <c r="C43" s="158">
        <v>289</v>
      </c>
      <c r="D43" s="159">
        <f t="shared" si="0"/>
        <v>0.873111782477341</v>
      </c>
    </row>
    <row r="44" spans="1:4" ht="19.5" customHeight="1">
      <c r="A44" s="166" t="s">
        <v>1176</v>
      </c>
      <c r="B44" s="167">
        <v>1464</v>
      </c>
      <c r="C44" s="158">
        <v>150</v>
      </c>
      <c r="D44" s="159">
        <f t="shared" si="0"/>
        <v>0.102459016393443</v>
      </c>
    </row>
  </sheetData>
  <mergeCells count="1">
    <mergeCell ref="A2:D2"/>
  </mergeCells>
  <phoneticPr fontId="7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topLeftCell="A22" workbookViewId="0">
      <selection activeCell="B19" sqref="B19"/>
    </sheetView>
  </sheetViews>
  <sheetFormatPr defaultColWidth="9" defaultRowHeight="14.25"/>
  <cols>
    <col min="1" max="1" width="40.75" customWidth="1"/>
    <col min="2" max="3" width="21.625" style="81" customWidth="1"/>
    <col min="4" max="4" width="23.875" style="81" customWidth="1"/>
  </cols>
  <sheetData>
    <row r="1" spans="1:5">
      <c r="A1" s="141" t="s">
        <v>1177</v>
      </c>
      <c r="B1" s="142"/>
      <c r="C1" s="142"/>
      <c r="D1" s="143"/>
    </row>
    <row r="2" spans="1:5" ht="20.25">
      <c r="A2" s="271" t="s">
        <v>1529</v>
      </c>
      <c r="B2" s="272"/>
      <c r="C2" s="272"/>
      <c r="D2" s="273"/>
      <c r="E2" s="144"/>
    </row>
    <row r="3" spans="1:5" ht="15">
      <c r="A3" s="145"/>
      <c r="B3" s="91"/>
      <c r="C3" s="91"/>
      <c r="D3" s="223" t="s">
        <v>1530</v>
      </c>
      <c r="E3" s="144"/>
    </row>
    <row r="4" spans="1:5" ht="18" customHeight="1">
      <c r="A4" s="274" t="s">
        <v>1178</v>
      </c>
      <c r="B4" s="275"/>
      <c r="C4" s="275"/>
      <c r="D4" s="276"/>
      <c r="E4" s="144"/>
    </row>
    <row r="5" spans="1:5" ht="18" customHeight="1">
      <c r="A5" s="107" t="s">
        <v>49</v>
      </c>
      <c r="B5" s="108" t="s">
        <v>50</v>
      </c>
      <c r="C5" s="109" t="s">
        <v>51</v>
      </c>
      <c r="D5" s="108" t="s">
        <v>52</v>
      </c>
      <c r="E5" s="144"/>
    </row>
    <row r="6" spans="1:5" ht="18" customHeight="1">
      <c r="A6" s="93" t="s">
        <v>1179</v>
      </c>
      <c r="B6" s="94"/>
      <c r="C6" s="94"/>
      <c r="D6" s="94"/>
      <c r="E6" s="144"/>
    </row>
    <row r="7" spans="1:5" ht="18" customHeight="1">
      <c r="A7" s="93" t="s">
        <v>1180</v>
      </c>
      <c r="B7" s="94"/>
      <c r="C7" s="94"/>
      <c r="D7" s="146"/>
      <c r="E7" s="144"/>
    </row>
    <row r="8" spans="1:5" ht="18" customHeight="1">
      <c r="A8" s="93" t="s">
        <v>1181</v>
      </c>
      <c r="B8" s="94"/>
      <c r="C8" s="94"/>
      <c r="D8" s="146"/>
      <c r="E8" s="144"/>
    </row>
    <row r="9" spans="1:5" ht="18" customHeight="1">
      <c r="A9" s="147" t="s">
        <v>1182</v>
      </c>
      <c r="B9" s="94"/>
      <c r="C9" s="94"/>
      <c r="D9" s="146"/>
      <c r="E9" s="144"/>
    </row>
    <row r="10" spans="1:5" ht="18" customHeight="1">
      <c r="A10" s="93" t="s">
        <v>1183</v>
      </c>
      <c r="B10" s="94"/>
      <c r="C10" s="94"/>
      <c r="D10" s="146"/>
      <c r="E10" s="144"/>
    </row>
    <row r="11" spans="1:5" ht="18" customHeight="1">
      <c r="A11" s="93" t="s">
        <v>1184</v>
      </c>
      <c r="B11" s="94">
        <v>120</v>
      </c>
      <c r="C11" s="94">
        <v>40</v>
      </c>
      <c r="D11" s="146">
        <v>0.33333333333333298</v>
      </c>
      <c r="E11" s="144"/>
    </row>
    <row r="12" spans="1:5" ht="18" customHeight="1">
      <c r="A12" s="93" t="s">
        <v>1185</v>
      </c>
      <c r="B12" s="94">
        <v>15080</v>
      </c>
      <c r="C12" s="94">
        <v>65000</v>
      </c>
      <c r="D12" s="146">
        <v>0</v>
      </c>
      <c r="E12" s="144"/>
    </row>
    <row r="13" spans="1:5" ht="18" customHeight="1">
      <c r="A13" s="93" t="s">
        <v>1186</v>
      </c>
      <c r="B13" s="94"/>
      <c r="C13" s="94"/>
      <c r="D13" s="146"/>
      <c r="E13" s="144"/>
    </row>
    <row r="14" spans="1:5" ht="18" customHeight="1">
      <c r="A14" s="93" t="s">
        <v>1187</v>
      </c>
      <c r="B14" s="94"/>
      <c r="C14" s="94"/>
      <c r="D14" s="146"/>
      <c r="E14" s="144"/>
    </row>
    <row r="15" spans="1:5" ht="18" customHeight="1">
      <c r="A15" s="93" t="s">
        <v>1188</v>
      </c>
      <c r="B15" s="94">
        <v>828</v>
      </c>
      <c r="C15" s="94">
        <v>900</v>
      </c>
      <c r="D15" s="146">
        <v>1.0869565217391299</v>
      </c>
      <c r="E15" s="144"/>
    </row>
    <row r="16" spans="1:5" ht="18" customHeight="1">
      <c r="A16" s="93" t="s">
        <v>1189</v>
      </c>
      <c r="B16" s="94"/>
      <c r="C16" s="94"/>
      <c r="D16" s="146"/>
      <c r="E16" s="144"/>
    </row>
    <row r="17" spans="1:5" ht="18" customHeight="1">
      <c r="A17" s="93" t="s">
        <v>1190</v>
      </c>
      <c r="B17" s="94"/>
      <c r="C17" s="94"/>
      <c r="D17" s="146"/>
      <c r="E17" s="144"/>
    </row>
    <row r="18" spans="1:5" ht="18" customHeight="1">
      <c r="A18" s="93" t="s">
        <v>1191</v>
      </c>
      <c r="B18" s="94"/>
      <c r="C18" s="94"/>
      <c r="D18" s="146"/>
      <c r="E18" s="144"/>
    </row>
    <row r="19" spans="1:5" ht="18" customHeight="1">
      <c r="A19" s="93" t="s">
        <v>1192</v>
      </c>
      <c r="B19" s="94">
        <v>217</v>
      </c>
      <c r="C19" s="94">
        <v>220</v>
      </c>
      <c r="D19" s="146">
        <v>1.0138248847926301</v>
      </c>
      <c r="E19" s="144"/>
    </row>
    <row r="20" spans="1:5" ht="18" customHeight="1">
      <c r="A20" s="93" t="s">
        <v>1193</v>
      </c>
      <c r="B20" s="94"/>
      <c r="C20" s="94"/>
      <c r="D20" s="146"/>
      <c r="E20" s="144"/>
    </row>
    <row r="21" spans="1:5" ht="18" customHeight="1">
      <c r="A21" s="93" t="s">
        <v>1194</v>
      </c>
      <c r="B21" s="94"/>
      <c r="C21" s="94"/>
      <c r="D21" s="146"/>
      <c r="E21" s="144"/>
    </row>
    <row r="22" spans="1:5" ht="18" customHeight="1">
      <c r="A22" s="93" t="s">
        <v>1195</v>
      </c>
      <c r="B22" s="94"/>
      <c r="C22" s="94"/>
      <c r="D22" s="146"/>
      <c r="E22" s="144"/>
    </row>
    <row r="23" spans="1:5" ht="18" customHeight="1">
      <c r="A23" s="148"/>
      <c r="B23" s="94"/>
      <c r="C23" s="94"/>
      <c r="D23" s="146"/>
      <c r="E23" s="144"/>
    </row>
    <row r="24" spans="1:5" ht="18" customHeight="1">
      <c r="A24" s="101"/>
      <c r="B24" s="94"/>
      <c r="C24" s="94"/>
      <c r="D24" s="146"/>
      <c r="E24" s="144"/>
    </row>
    <row r="25" spans="1:5" ht="18" customHeight="1">
      <c r="A25" s="136" t="s">
        <v>1196</v>
      </c>
      <c r="B25" s="94">
        <v>16245</v>
      </c>
      <c r="C25" s="94">
        <f>SUM(C8:C24)</f>
        <v>66160</v>
      </c>
      <c r="D25" s="146">
        <v>3.1492767005232398</v>
      </c>
      <c r="E25" s="144"/>
    </row>
    <row r="26" spans="1:5" ht="18" customHeight="1">
      <c r="A26" s="137" t="s">
        <v>1197</v>
      </c>
      <c r="B26" s="94">
        <v>32452</v>
      </c>
      <c r="C26" s="94">
        <v>10020</v>
      </c>
      <c r="D26" s="146">
        <v>0.308763712560089</v>
      </c>
      <c r="E26" s="144"/>
    </row>
    <row r="27" spans="1:5" ht="18" customHeight="1">
      <c r="A27" s="66" t="s">
        <v>1198</v>
      </c>
      <c r="B27" s="94">
        <v>10198</v>
      </c>
      <c r="C27" s="94">
        <v>10000</v>
      </c>
      <c r="D27" s="146">
        <v>0.98058442831927795</v>
      </c>
      <c r="E27" s="144"/>
    </row>
    <row r="28" spans="1:5" ht="18" customHeight="1">
      <c r="A28" s="66" t="s">
        <v>1199</v>
      </c>
      <c r="B28" s="94">
        <v>10198</v>
      </c>
      <c r="C28" s="94">
        <v>10000</v>
      </c>
      <c r="D28" s="146">
        <v>0.98058442831927795</v>
      </c>
      <c r="E28" s="144"/>
    </row>
    <row r="29" spans="1:5" ht="18" customHeight="1">
      <c r="A29" s="66" t="s">
        <v>1200</v>
      </c>
      <c r="B29" s="94"/>
      <c r="C29" s="94"/>
      <c r="D29" s="146"/>
      <c r="E29" s="144"/>
    </row>
    <row r="30" spans="1:5" ht="18" customHeight="1">
      <c r="A30" s="66" t="s">
        <v>1201</v>
      </c>
      <c r="B30" s="94">
        <v>24</v>
      </c>
      <c r="C30" s="94">
        <v>20</v>
      </c>
      <c r="D30" s="146">
        <v>0.83333333333333304</v>
      </c>
      <c r="E30" s="144"/>
    </row>
    <row r="31" spans="1:5" ht="18" customHeight="1">
      <c r="A31" s="66" t="s">
        <v>1202</v>
      </c>
      <c r="B31" s="94"/>
      <c r="C31" s="94"/>
      <c r="D31" s="146"/>
      <c r="E31" s="144"/>
    </row>
    <row r="32" spans="1:5" ht="18" customHeight="1">
      <c r="A32" s="66" t="s">
        <v>1203</v>
      </c>
      <c r="B32" s="94"/>
      <c r="C32" s="94"/>
      <c r="D32" s="146"/>
      <c r="E32" s="144"/>
    </row>
    <row r="33" spans="1:5" ht="18" customHeight="1">
      <c r="A33" s="138" t="s">
        <v>1204</v>
      </c>
      <c r="B33" s="94">
        <v>22230</v>
      </c>
      <c r="C33" s="94"/>
      <c r="D33" s="146"/>
      <c r="E33" s="144"/>
    </row>
    <row r="34" spans="1:5" ht="18" customHeight="1">
      <c r="A34" s="138" t="s">
        <v>1205</v>
      </c>
      <c r="B34" s="94"/>
      <c r="C34" s="94"/>
      <c r="D34" s="146"/>
      <c r="E34" s="144"/>
    </row>
    <row r="35" spans="1:5" ht="18" customHeight="1">
      <c r="A35" s="138"/>
      <c r="B35" s="94"/>
      <c r="C35" s="94"/>
      <c r="D35" s="146"/>
      <c r="E35" s="144"/>
    </row>
    <row r="36" spans="1:5" ht="18" customHeight="1">
      <c r="A36" s="137" t="s">
        <v>1206</v>
      </c>
      <c r="B36" s="94">
        <v>48697</v>
      </c>
      <c r="C36" s="94">
        <f>C25+C26</f>
        <v>76180</v>
      </c>
      <c r="D36" s="146">
        <v>1.25634022629731</v>
      </c>
      <c r="E36" s="144"/>
    </row>
  </sheetData>
  <mergeCells count="2">
    <mergeCell ref="A2:D2"/>
    <mergeCell ref="A4:D4"/>
  </mergeCells>
  <phoneticPr fontId="7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1"/>
  <sheetViews>
    <sheetView showZeros="0" topLeftCell="A33" workbookViewId="0">
      <selection activeCell="A55" sqref="A55"/>
    </sheetView>
  </sheetViews>
  <sheetFormatPr defaultColWidth="9" defaultRowHeight="14.25"/>
  <cols>
    <col min="1" max="1" width="55.375" style="120" customWidth="1"/>
    <col min="2" max="2" width="22.5" style="121" customWidth="1"/>
    <col min="3" max="3" width="16.375" style="121" customWidth="1"/>
    <col min="4" max="4" width="18.75" style="120" customWidth="1"/>
    <col min="5" max="16384" width="9" style="120"/>
  </cols>
  <sheetData>
    <row r="1" spans="1:4">
      <c r="A1" s="122" t="s">
        <v>1207</v>
      </c>
      <c r="B1" s="123"/>
      <c r="C1" s="123"/>
      <c r="D1" s="124"/>
    </row>
    <row r="2" spans="1:4" ht="41.1" customHeight="1">
      <c r="A2" s="277" t="s">
        <v>1208</v>
      </c>
      <c r="B2" s="278"/>
      <c r="C2" s="278"/>
      <c r="D2" s="279"/>
    </row>
    <row r="3" spans="1:4" ht="18.95" customHeight="1">
      <c r="A3" s="280" t="s">
        <v>48</v>
      </c>
      <c r="B3" s="281"/>
      <c r="C3" s="281"/>
      <c r="D3" s="282"/>
    </row>
    <row r="4" spans="1:4" ht="19.5" customHeight="1">
      <c r="A4" s="125" t="s">
        <v>49</v>
      </c>
      <c r="B4" s="126" t="s">
        <v>1078</v>
      </c>
      <c r="C4" s="127" t="s">
        <v>51</v>
      </c>
      <c r="D4" s="128" t="s">
        <v>1209</v>
      </c>
    </row>
    <row r="5" spans="1:4" customFormat="1" ht="19.5" customHeight="1">
      <c r="A5" s="129" t="s">
        <v>1210</v>
      </c>
      <c r="B5" s="111"/>
      <c r="C5" s="112"/>
      <c r="D5" s="113"/>
    </row>
    <row r="6" spans="1:4" customFormat="1" ht="19.5" customHeight="1">
      <c r="A6" s="114" t="s">
        <v>1211</v>
      </c>
      <c r="B6" s="115"/>
      <c r="C6" s="112"/>
      <c r="D6" s="113"/>
    </row>
    <row r="7" spans="1:4" ht="19.5" customHeight="1">
      <c r="A7" s="130" t="s">
        <v>1212</v>
      </c>
      <c r="B7" s="131">
        <v>16</v>
      </c>
      <c r="C7" s="131">
        <v>0</v>
      </c>
      <c r="D7" s="132">
        <v>0</v>
      </c>
    </row>
    <row r="8" spans="1:4" ht="19.5" customHeight="1">
      <c r="A8" s="96" t="s">
        <v>1213</v>
      </c>
      <c r="B8" s="94">
        <v>16</v>
      </c>
      <c r="C8" s="94">
        <v>0</v>
      </c>
      <c r="D8" s="132">
        <v>0</v>
      </c>
    </row>
    <row r="9" spans="1:4" ht="19.5" customHeight="1">
      <c r="A9" s="96" t="s">
        <v>1214</v>
      </c>
      <c r="B9" s="94"/>
      <c r="C9" s="94"/>
      <c r="D9" s="132"/>
    </row>
    <row r="10" spans="1:4" ht="19.5" customHeight="1">
      <c r="A10" s="96" t="s">
        <v>1215</v>
      </c>
      <c r="B10" s="94"/>
      <c r="C10" s="94"/>
      <c r="D10" s="132"/>
    </row>
    <row r="11" spans="1:4" ht="19.5" customHeight="1">
      <c r="A11" s="130" t="s">
        <v>1216</v>
      </c>
      <c r="B11" s="94">
        <v>8022</v>
      </c>
      <c r="C11" s="94">
        <v>0</v>
      </c>
      <c r="D11" s="132">
        <v>0</v>
      </c>
    </row>
    <row r="12" spans="1:4" ht="19.5" customHeight="1">
      <c r="A12" s="96" t="s">
        <v>1217</v>
      </c>
      <c r="B12" s="94">
        <v>7991</v>
      </c>
      <c r="C12" s="94">
        <v>0</v>
      </c>
      <c r="D12" s="132">
        <v>0</v>
      </c>
    </row>
    <row r="13" spans="1:4" ht="19.5" customHeight="1">
      <c r="A13" s="96" t="s">
        <v>1218</v>
      </c>
      <c r="B13" s="94"/>
      <c r="C13" s="94"/>
      <c r="D13" s="132"/>
    </row>
    <row r="14" spans="1:4" ht="19.5" customHeight="1">
      <c r="A14" s="96" t="s">
        <v>1219</v>
      </c>
      <c r="B14" s="94">
        <v>31</v>
      </c>
      <c r="C14" s="94">
        <v>0</v>
      </c>
      <c r="D14" s="132">
        <v>0</v>
      </c>
    </row>
    <row r="15" spans="1:4" ht="19.5" customHeight="1">
      <c r="A15" s="130" t="s">
        <v>1220</v>
      </c>
      <c r="B15" s="94">
        <v>0</v>
      </c>
      <c r="C15" s="94">
        <v>0</v>
      </c>
      <c r="D15" s="132"/>
    </row>
    <row r="16" spans="1:4" ht="19.5" customHeight="1">
      <c r="A16" s="93" t="s">
        <v>1221</v>
      </c>
      <c r="B16" s="94"/>
      <c r="C16" s="94"/>
      <c r="D16" s="132"/>
    </row>
    <row r="17" spans="1:4" ht="19.5" customHeight="1">
      <c r="A17" s="93" t="s">
        <v>1222</v>
      </c>
      <c r="B17" s="94"/>
      <c r="C17" s="94"/>
      <c r="D17" s="132"/>
    </row>
    <row r="18" spans="1:4" ht="19.5" customHeight="1">
      <c r="A18" s="130" t="s">
        <v>1223</v>
      </c>
      <c r="B18" s="94">
        <v>26417</v>
      </c>
      <c r="C18" s="94">
        <v>11330</v>
      </c>
      <c r="D18" s="132">
        <v>0.42889048718628198</v>
      </c>
    </row>
    <row r="19" spans="1:4" ht="19.5" customHeight="1">
      <c r="A19" s="93" t="s">
        <v>1224</v>
      </c>
      <c r="B19" s="94">
        <v>25273</v>
      </c>
      <c r="C19" s="94">
        <v>10175</v>
      </c>
      <c r="D19" s="132">
        <v>0.40260356902623401</v>
      </c>
    </row>
    <row r="20" spans="1:4" ht="19.5" customHeight="1">
      <c r="A20" s="93" t="s">
        <v>1225</v>
      </c>
      <c r="B20" s="133"/>
      <c r="C20" s="133"/>
      <c r="D20" s="132"/>
    </row>
    <row r="21" spans="1:4" ht="19.5" customHeight="1">
      <c r="A21" s="93" t="s">
        <v>1226</v>
      </c>
      <c r="B21" s="94">
        <v>99</v>
      </c>
      <c r="C21" s="94">
        <v>35</v>
      </c>
      <c r="D21" s="132">
        <v>0.35353535353535398</v>
      </c>
    </row>
    <row r="22" spans="1:4" ht="19.5" customHeight="1">
      <c r="A22" s="93" t="s">
        <v>1227</v>
      </c>
      <c r="B22" s="94">
        <v>828</v>
      </c>
      <c r="C22" s="94">
        <v>900</v>
      </c>
      <c r="D22" s="132">
        <v>1.0869565217391299</v>
      </c>
    </row>
    <row r="23" spans="1:4" ht="19.5" customHeight="1">
      <c r="A23" s="93" t="s">
        <v>1228</v>
      </c>
      <c r="B23" s="94"/>
      <c r="C23" s="94">
        <v>220</v>
      </c>
      <c r="D23" s="132"/>
    </row>
    <row r="24" spans="1:4" ht="19.5" customHeight="1">
      <c r="A24" s="93" t="s">
        <v>1229</v>
      </c>
      <c r="B24" s="94"/>
      <c r="C24" s="94"/>
      <c r="D24" s="132"/>
    </row>
    <row r="25" spans="1:4" ht="19.5" customHeight="1">
      <c r="A25" s="93" t="s">
        <v>1230</v>
      </c>
      <c r="B25" s="94"/>
      <c r="C25" s="94"/>
      <c r="D25" s="132"/>
    </row>
    <row r="26" spans="1:4" ht="19.5" customHeight="1">
      <c r="A26" s="93" t="s">
        <v>1231</v>
      </c>
      <c r="B26" s="94"/>
      <c r="C26" s="94"/>
      <c r="D26" s="132"/>
    </row>
    <row r="27" spans="1:4" ht="19.5" customHeight="1">
      <c r="A27" s="93" t="s">
        <v>1232</v>
      </c>
      <c r="B27" s="94">
        <v>217</v>
      </c>
      <c r="C27" s="94">
        <v>0</v>
      </c>
      <c r="D27" s="132">
        <v>0</v>
      </c>
    </row>
    <row r="28" spans="1:4" ht="19.5" customHeight="1">
      <c r="A28" s="130" t="s">
        <v>1233</v>
      </c>
      <c r="B28" s="94">
        <v>430</v>
      </c>
      <c r="C28" s="94">
        <v>0</v>
      </c>
      <c r="D28" s="132">
        <v>0</v>
      </c>
    </row>
    <row r="29" spans="1:4" ht="19.5" customHeight="1">
      <c r="A29" s="93" t="s">
        <v>1234</v>
      </c>
      <c r="B29" s="94"/>
      <c r="C29" s="94"/>
      <c r="D29" s="132"/>
    </row>
    <row r="30" spans="1:4" ht="19.5" customHeight="1">
      <c r="A30" s="98" t="s">
        <v>1235</v>
      </c>
      <c r="B30" s="94"/>
      <c r="C30" s="94"/>
      <c r="D30" s="132"/>
    </row>
    <row r="31" spans="1:4" ht="19.5" customHeight="1">
      <c r="A31" s="98" t="s">
        <v>1236</v>
      </c>
      <c r="B31" s="94"/>
      <c r="C31" s="94"/>
      <c r="D31" s="132"/>
    </row>
    <row r="32" spans="1:4" ht="19.5" customHeight="1">
      <c r="A32" s="99" t="s">
        <v>1237</v>
      </c>
      <c r="B32" s="94">
        <v>430</v>
      </c>
      <c r="C32" s="94">
        <v>0</v>
      </c>
      <c r="D32" s="132">
        <v>0</v>
      </c>
    </row>
    <row r="33" spans="1:4" ht="19.5" customHeight="1">
      <c r="A33" s="99" t="s">
        <v>1238</v>
      </c>
      <c r="B33" s="94"/>
      <c r="C33" s="94"/>
      <c r="D33" s="132"/>
    </row>
    <row r="34" spans="1:4" ht="19.5" customHeight="1">
      <c r="A34" s="134" t="s">
        <v>1239</v>
      </c>
      <c r="B34" s="94"/>
      <c r="C34" s="94"/>
      <c r="D34" s="132"/>
    </row>
    <row r="35" spans="1:4" ht="19.5" customHeight="1">
      <c r="A35" s="98" t="s">
        <v>1240</v>
      </c>
      <c r="B35" s="94"/>
      <c r="C35" s="94"/>
      <c r="D35" s="132"/>
    </row>
    <row r="36" spans="1:4" ht="19.5" customHeight="1">
      <c r="A36" s="98" t="s">
        <v>1241</v>
      </c>
      <c r="B36" s="94"/>
      <c r="C36" s="94"/>
      <c r="D36" s="132"/>
    </row>
    <row r="37" spans="1:4" ht="19.5" customHeight="1">
      <c r="A37" s="98" t="s">
        <v>1242</v>
      </c>
      <c r="B37" s="94"/>
      <c r="C37" s="94"/>
      <c r="D37" s="132"/>
    </row>
    <row r="38" spans="1:4" ht="19.5" customHeight="1">
      <c r="A38" s="98" t="s">
        <v>1243</v>
      </c>
      <c r="B38" s="94"/>
      <c r="C38" s="94"/>
      <c r="D38" s="132"/>
    </row>
    <row r="39" spans="1:4" ht="19.5" customHeight="1">
      <c r="A39" s="98" t="s">
        <v>1244</v>
      </c>
      <c r="B39" s="94"/>
      <c r="C39" s="94"/>
      <c r="D39" s="132"/>
    </row>
    <row r="40" spans="1:4" ht="19.5" customHeight="1">
      <c r="A40" s="98" t="s">
        <v>1245</v>
      </c>
      <c r="B40" s="94"/>
      <c r="C40" s="94"/>
      <c r="D40" s="132"/>
    </row>
    <row r="41" spans="1:4" ht="19.5" customHeight="1">
      <c r="A41" s="98" t="s">
        <v>1246</v>
      </c>
      <c r="B41" s="94"/>
      <c r="C41" s="94"/>
      <c r="D41" s="132"/>
    </row>
    <row r="42" spans="1:4" ht="19.5" customHeight="1">
      <c r="A42" s="98" t="s">
        <v>1247</v>
      </c>
      <c r="B42" s="94"/>
      <c r="C42" s="94"/>
      <c r="D42" s="132"/>
    </row>
    <row r="43" spans="1:4" ht="19.5" customHeight="1">
      <c r="A43" s="98" t="s">
        <v>1248</v>
      </c>
      <c r="B43" s="94"/>
      <c r="C43" s="94"/>
      <c r="D43" s="132"/>
    </row>
    <row r="44" spans="1:4" ht="19.5" customHeight="1">
      <c r="A44" s="98" t="s">
        <v>1249</v>
      </c>
      <c r="B44" s="94"/>
      <c r="C44" s="94"/>
      <c r="D44" s="132"/>
    </row>
    <row r="45" spans="1:4" ht="19.5" customHeight="1">
      <c r="A45" s="134" t="s">
        <v>1250</v>
      </c>
      <c r="B45" s="94"/>
      <c r="C45" s="94"/>
      <c r="D45" s="132"/>
    </row>
    <row r="46" spans="1:4" ht="19.5" customHeight="1">
      <c r="A46" s="98" t="s">
        <v>1251</v>
      </c>
      <c r="B46" s="94"/>
      <c r="C46" s="94"/>
      <c r="D46" s="132"/>
    </row>
    <row r="47" spans="1:4" customFormat="1" ht="19.5" customHeight="1">
      <c r="A47" s="117" t="s">
        <v>1252</v>
      </c>
      <c r="B47" s="115"/>
      <c r="C47" s="112"/>
      <c r="D47" s="113"/>
    </row>
    <row r="48" spans="1:4" customFormat="1" ht="19.5" customHeight="1">
      <c r="A48" s="117" t="s">
        <v>1253</v>
      </c>
      <c r="B48" s="115"/>
      <c r="C48" s="112"/>
      <c r="D48" s="113"/>
    </row>
    <row r="49" spans="1:4" ht="19.5" customHeight="1">
      <c r="A49" s="134" t="s">
        <v>1254</v>
      </c>
      <c r="B49" s="94">
        <v>1665</v>
      </c>
      <c r="C49" s="94">
        <v>0</v>
      </c>
      <c r="D49" s="132">
        <v>0</v>
      </c>
    </row>
    <row r="50" spans="1:4" ht="19.5" customHeight="1">
      <c r="A50" s="98" t="s">
        <v>1255</v>
      </c>
      <c r="B50" s="94"/>
      <c r="C50" s="94"/>
      <c r="D50" s="132"/>
    </row>
    <row r="51" spans="1:4" ht="19.5" customHeight="1">
      <c r="A51" s="98" t="s">
        <v>1256</v>
      </c>
      <c r="B51" s="94"/>
      <c r="C51" s="94"/>
      <c r="D51" s="132"/>
    </row>
    <row r="52" spans="1:4" ht="19.5" customHeight="1">
      <c r="A52" s="98" t="s">
        <v>1257</v>
      </c>
      <c r="B52" s="94">
        <v>1665</v>
      </c>
      <c r="C52" s="94">
        <v>0</v>
      </c>
      <c r="D52" s="132">
        <v>0</v>
      </c>
    </row>
    <row r="53" spans="1:4" ht="19.5" customHeight="1">
      <c r="A53" s="134" t="s">
        <v>1258</v>
      </c>
      <c r="B53" s="94">
        <v>964</v>
      </c>
      <c r="C53" s="94">
        <v>0</v>
      </c>
      <c r="D53" s="132">
        <v>0</v>
      </c>
    </row>
    <row r="54" spans="1:4" ht="19.5" customHeight="1">
      <c r="A54" s="134" t="s">
        <v>1259</v>
      </c>
      <c r="B54" s="94"/>
      <c r="C54" s="94"/>
      <c r="D54" s="132"/>
    </row>
    <row r="55" spans="1:4" ht="19.5" customHeight="1">
      <c r="A55" s="96"/>
      <c r="B55" s="133"/>
      <c r="C55" s="94"/>
      <c r="D55" s="97"/>
    </row>
    <row r="56" spans="1:4" ht="19.5" customHeight="1">
      <c r="A56" s="101"/>
      <c r="B56" s="94"/>
      <c r="C56" s="94"/>
      <c r="D56" s="97"/>
    </row>
    <row r="57" spans="1:4" ht="19.5" customHeight="1">
      <c r="A57" s="17" t="s">
        <v>1058</v>
      </c>
      <c r="B57" s="94">
        <v>37514</v>
      </c>
      <c r="C57" s="94">
        <v>11330</v>
      </c>
      <c r="D57" s="132">
        <v>0.30202057898384599</v>
      </c>
    </row>
    <row r="58" spans="1:4" ht="19.5" customHeight="1">
      <c r="A58" s="135"/>
      <c r="B58" s="94"/>
      <c r="C58" s="94"/>
      <c r="D58" s="132"/>
    </row>
    <row r="59" spans="1:4" ht="19.5" customHeight="1">
      <c r="A59" s="135"/>
      <c r="B59" s="94"/>
      <c r="C59" s="94"/>
      <c r="D59" s="132"/>
    </row>
    <row r="60" spans="1:4" ht="19.5" customHeight="1">
      <c r="A60" s="136" t="s">
        <v>1060</v>
      </c>
      <c r="B60" s="94">
        <v>11183</v>
      </c>
      <c r="C60" s="94">
        <f>SUM(C61)</f>
        <v>46</v>
      </c>
      <c r="D60" s="132">
        <v>4.4576589466153997</v>
      </c>
    </row>
    <row r="61" spans="1:4" ht="19.5" customHeight="1">
      <c r="A61" s="66" t="s">
        <v>1260</v>
      </c>
      <c r="B61" s="94">
        <v>33</v>
      </c>
      <c r="C61" s="94">
        <v>46</v>
      </c>
      <c r="D61" s="132">
        <v>1.39393939393939</v>
      </c>
    </row>
    <row r="62" spans="1:4" ht="19.5" customHeight="1">
      <c r="A62" s="66" t="s">
        <v>1261</v>
      </c>
      <c r="B62" s="94"/>
      <c r="C62" s="94"/>
      <c r="D62" s="132"/>
    </row>
    <row r="63" spans="1:4" ht="19.5" customHeight="1">
      <c r="A63" s="66" t="s">
        <v>1262</v>
      </c>
      <c r="B63" s="94">
        <v>33</v>
      </c>
      <c r="C63" s="94">
        <v>46</v>
      </c>
      <c r="D63" s="132">
        <v>1.39393939393939</v>
      </c>
    </row>
    <row r="64" spans="1:4" ht="19.5" customHeight="1">
      <c r="A64" s="137" t="s">
        <v>1263</v>
      </c>
      <c r="B64" s="94"/>
      <c r="C64" s="94">
        <v>64800</v>
      </c>
      <c r="D64" s="132"/>
    </row>
    <row r="65" spans="1:4" ht="19.5" customHeight="1">
      <c r="A65" s="137" t="s">
        <v>1264</v>
      </c>
      <c r="B65" s="94">
        <v>20</v>
      </c>
      <c r="C65" s="94">
        <v>4</v>
      </c>
      <c r="D65" s="132">
        <v>0.2</v>
      </c>
    </row>
    <row r="66" spans="1:4" ht="19.5" customHeight="1">
      <c r="A66" s="138" t="s">
        <v>1265</v>
      </c>
      <c r="B66" s="94">
        <v>11130</v>
      </c>
      <c r="C66" s="94">
        <v>0</v>
      </c>
      <c r="D66" s="132">
        <v>0</v>
      </c>
    </row>
    <row r="67" spans="1:4" ht="19.5" customHeight="1">
      <c r="A67" s="138" t="s">
        <v>1266</v>
      </c>
      <c r="B67" s="94"/>
      <c r="C67" s="94"/>
      <c r="D67" s="132"/>
    </row>
    <row r="68" spans="1:4" ht="19.5" customHeight="1">
      <c r="A68" s="138"/>
      <c r="B68" s="94"/>
      <c r="C68" s="94"/>
      <c r="D68" s="97"/>
    </row>
    <row r="69" spans="1:4" ht="19.5" customHeight="1">
      <c r="A69" s="138"/>
      <c r="B69" s="94"/>
      <c r="C69" s="94"/>
      <c r="D69" s="97"/>
    </row>
    <row r="70" spans="1:4" ht="19.5" customHeight="1">
      <c r="A70" s="17" t="s">
        <v>1071</v>
      </c>
      <c r="B70" s="94">
        <v>48697</v>
      </c>
      <c r="C70" s="94">
        <f>C57+C60+C64+C65</f>
        <v>76180</v>
      </c>
      <c r="D70" s="132">
        <v>1.25634022629731</v>
      </c>
    </row>
    <row r="71" spans="1:4">
      <c r="B71" s="139"/>
      <c r="C71" s="139"/>
      <c r="D71" s="140"/>
    </row>
  </sheetData>
  <mergeCells count="2">
    <mergeCell ref="A2:D2"/>
    <mergeCell ref="A3:D3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一般公共预算收入预算表</vt:lpstr>
      <vt:lpstr>一般公共预算支出预算表</vt:lpstr>
      <vt:lpstr>一般公共预算本级支出表</vt:lpstr>
      <vt:lpstr>一般公共预算本级基本支出预算表</vt:lpstr>
      <vt:lpstr>一般公共预算对下税收返还和转移支付预算分项目表</vt:lpstr>
      <vt:lpstr>一般公共预算对下税收返还和转移支付预算分地区表 </vt:lpstr>
      <vt:lpstr>一般公共预算税收返还和转移支付预算表</vt:lpstr>
      <vt:lpstr>政府性基金收入预算表</vt:lpstr>
      <vt:lpstr>政府性基金支出预算表</vt:lpstr>
      <vt:lpstr>政府性基金本级支出预算表</vt:lpstr>
      <vt:lpstr>政府性基金转移支付预算分项目表</vt:lpstr>
      <vt:lpstr>政府性基金转移支付预算分地区表</vt:lpstr>
      <vt:lpstr>国有资本经营收入预算表</vt:lpstr>
      <vt:lpstr>国有资本经营支出预算表</vt:lpstr>
      <vt:lpstr>社会保险基金收入预算表</vt:lpstr>
      <vt:lpstr>社会保险基金支出预算表 </vt:lpstr>
      <vt:lpstr>地方一般债务限额和余额情况表</vt:lpstr>
      <vt:lpstr>地方专项债务限额和余额情况表 </vt:lpstr>
      <vt:lpstr>三公经费预算表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2021-06-03T08:42:00Z</dcterms:created>
  <dcterms:modified xsi:type="dcterms:W3CDTF">2021-06-06T14:40:03Z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E8847601A68442E1B9333A1B209620DD</vt:lpwstr>
  </property>
  <property fmtid="{D5CDD505-2E9C-101B-9397-08002B2CF9AE}" pid="3" name="KSOProductBuildVer">
    <vt:lpwstr>2052-11.1.0.10495</vt:lpwstr>
  </property>
</Properties>
</file>