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年财政乡村振兴资金预算安排情况表" sheetId="6" r:id="rId1"/>
    <sheet name="道县2022年衔接资金项目公告公示情况" sheetId="9" r:id="rId2"/>
    <sheet name="道县2023年项目管理台账" sheetId="8" r:id="rId3"/>
    <sheet name="道县2022年项目管理台账" sheetId="10" r:id="rId4"/>
  </sheets>
  <calcPr calcId="144525"/>
</workbook>
</file>

<file path=xl/sharedStrings.xml><?xml version="1.0" encoding="utf-8"?>
<sst xmlns="http://schemas.openxmlformats.org/spreadsheetml/2006/main" count="3147" uniqueCount="1048">
  <si>
    <t>表1</t>
  </si>
  <si>
    <t xml:space="preserve">2023年县级财政乡村振兴资金预算安排情况表                                                          </t>
  </si>
  <si>
    <t>单位：万元</t>
  </si>
  <si>
    <t>项目</t>
  </si>
  <si>
    <t>2023年预算</t>
  </si>
  <si>
    <t>明细项目</t>
  </si>
  <si>
    <t>项目内容</t>
  </si>
  <si>
    <t>金额</t>
  </si>
  <si>
    <t>备注</t>
  </si>
  <si>
    <t>乡村振兴衔接配套资金</t>
  </si>
  <si>
    <t>用于产业发展项目 、乡村建设行动、金融扶贫雨露计划、项目管理、欠发达国有农场巩固提升</t>
  </si>
  <si>
    <t>2022年衔接资金项目公告公示情况统计表</t>
  </si>
  <si>
    <r>
      <rPr>
        <sz val="12"/>
        <color theme="1"/>
        <rFont val="宋体"/>
        <charset val="134"/>
      </rPr>
      <t>单位：万元</t>
    </r>
  </si>
  <si>
    <r>
      <rPr>
        <b/>
        <sz val="12"/>
        <color theme="1"/>
        <rFont val="宋体"/>
        <charset val="134"/>
      </rPr>
      <t>序号</t>
    </r>
  </si>
  <si>
    <t>类型</t>
  </si>
  <si>
    <t>网址</t>
  </si>
  <si>
    <t>公示金额</t>
  </si>
  <si>
    <r>
      <rPr>
        <b/>
        <sz val="12"/>
        <color theme="1"/>
        <rFont val="宋体"/>
        <charset val="134"/>
      </rPr>
      <t>备注</t>
    </r>
  </si>
  <si>
    <t>管理办法</t>
  </si>
  <si>
    <t>http://www.dx.gov.cn/dxfpkfbgs/0400/202112/1afe416c6e024c079bfe0106c4eea053.shtml</t>
  </si>
  <si>
    <t>——</t>
  </si>
  <si>
    <t>资金分配结果（脱贫县整合方案）</t>
  </si>
  <si>
    <r>
      <rPr>
        <sz val="12"/>
        <color theme="1"/>
        <rFont val="宋体"/>
        <charset val="134"/>
      </rPr>
      <t>关于下达</t>
    </r>
    <r>
      <rPr>
        <sz val="12"/>
        <color theme="1"/>
        <rFont val="Times New Roman"/>
        <charset val="134"/>
      </rPr>
      <t>2022</t>
    </r>
    <r>
      <rPr>
        <sz val="12"/>
        <color theme="1"/>
        <rFont val="宋体"/>
        <charset val="134"/>
      </rPr>
      <t>年度中央第一批财政衔接推进乡村振兴补助资金计划的通知</t>
    </r>
  </si>
  <si>
    <t>http://www.dx.gov.cn/dxfpkfbgs/0400/202203/cc5be421342d42018bf8928ddfabcf55.shtml</t>
  </si>
  <si>
    <t>中央第一批</t>
  </si>
  <si>
    <t>道县2022年财政衔接推进乡村振兴补助资金（少数民族发展任务）分配方案公示</t>
  </si>
  <si>
    <t>http://www.dx.gov.cn/dx/gsgg/202203/5d9923bf8a8f4fd4b7795c6f6e9bc189.shtml</t>
  </si>
  <si>
    <t>2022年欠发达国有农场巩固提升道县大坪铺农场脐橙新区基地建设工程项目公示</t>
  </si>
  <si>
    <t>http://www.dx.gov.cn/dx/gsgg/202203/aaefede355b74f8da9537bcc325fda1a.shtml</t>
  </si>
  <si>
    <t>关于《道县月岩国有林场坦里源分场管护用房建设实施方案》的公示</t>
  </si>
  <si>
    <t>http://www.dx.gov.cn/dx/gsgg/202203/46ab9e4675834612aeec10dd448ca9d7.shtml</t>
  </si>
  <si>
    <t>关于下达2022年财政衔接推进乡村振兴补助资金项目计划的公告</t>
  </si>
  <si>
    <t>http://www.dx.gov.cn/dxfpkfbgs/0400/202206/6bb79c7c8a3e435aad1896fd575c0984.shtml</t>
  </si>
  <si>
    <t>中央第二批</t>
  </si>
  <si>
    <t>http://www.dx.gov.cn/dx/gsgg/202205/f07397b9fa4542bb94b5e97f529aec8f.shtml</t>
  </si>
  <si>
    <t>关于下达2022年县级财政衔接推进乡村振兴补助资金的通知（道财农指〔2022〕13号）</t>
  </si>
  <si>
    <t>http://www.dx.gov.cn/dxczj/1000/202208/c360f9408a6443a394d87fc1065eca1e.shtml</t>
  </si>
  <si>
    <t>省级第一批</t>
  </si>
  <si>
    <t>道县2022年省级财政衔接推进乡村振兴补助资金分配方案</t>
  </si>
  <si>
    <t>http://www.dx.gov.cn/dx/gsgg/202206/fe4fb1c5752249abb7be1a79d07206ca.shtml</t>
  </si>
  <si>
    <t>道县2022年度省级财政衔接推进乡村振兴（老区发展）补助资金项目的公示</t>
  </si>
  <si>
    <t>http://www.dx.gov.cn/dxmzj/0400/202206/f72194eb1c364f52ba7f9004752f4d2f.shtml</t>
  </si>
  <si>
    <t>http://admin.yzcity.gov.cn:8888/preview/viewManuscript_ViewManuscript.action?index=1661852831146&amp;actionParam=FF7495D194C3270128FB01C8862C5F0B9A52F85406A84CB547E42D38FB13F7751EB767B69DFB118CA3E9CF52547A61DDD6592C1715A946AE487E389C322A3E6840AD5ECFA947BED99A022F7D109D963AD62C6DC40BF867C44642BA9CC054268EDE93B99FD2D2632050EA6B474F6637BA6450AF4E988326DB2BF074632AEC719F34A9C6EA181BBCFC</t>
  </si>
  <si>
    <t>省级第二批</t>
  </si>
  <si>
    <r>
      <rPr>
        <sz val="12"/>
        <color theme="1"/>
        <rFont val="宋体"/>
        <charset val="134"/>
      </rPr>
      <t>道县农业农村局关于下达</t>
    </r>
    <r>
      <rPr>
        <sz val="12"/>
        <color theme="1"/>
        <rFont val="Times New Roman"/>
        <charset val="134"/>
      </rPr>
      <t>2022</t>
    </r>
    <r>
      <rPr>
        <sz val="12"/>
        <color theme="1"/>
        <rFont val="宋体"/>
        <charset val="134"/>
      </rPr>
      <t>年第一批财政衔接推进乡村振兴补助资金计划的通知</t>
    </r>
  </si>
  <si>
    <t>http://www.dx.gov.cn/dxnyncj/0400/202209/f8fe69e437f74d909631cc1b7bc3f7d9.shtml</t>
  </si>
  <si>
    <t>省级第三批</t>
  </si>
  <si>
    <r>
      <rPr>
        <sz val="12"/>
        <color theme="1"/>
        <rFont val="宋体"/>
        <charset val="134"/>
      </rPr>
      <t>关于下达</t>
    </r>
    <r>
      <rPr>
        <sz val="12"/>
        <color theme="1"/>
        <rFont val="Times New Roman"/>
        <charset val="134"/>
      </rPr>
      <t>2022</t>
    </r>
    <r>
      <rPr>
        <sz val="12"/>
        <color theme="1"/>
        <rFont val="宋体"/>
        <charset val="134"/>
      </rPr>
      <t>年度省级第四批财政衔接推进乡村振兴补助资金计划的公告</t>
    </r>
  </si>
  <si>
    <t>http://admin.yzcity.gov.cn:8888/preview/viewManuscript_ViewManuscript.action?index=1663212876994&amp;actionParam=FF7495D194C3270128FB01C8862C5F0BAA2C74A31F619E5CA0B96691F3A2156C20DD314E103131347E5FC2501F905E515023FE6A172051DE487E389C322A3E6840AD5ECFA947BED99A022F7D109D963AD62C6DC40BF867C44642BA9CC054268EDE93B99FD2D2632050EA6B474F6637BA6450AF4E988326DB2BF074632AEC719F34A9C6EA181BBCFC</t>
  </si>
  <si>
    <t>省级第四批</t>
  </si>
  <si>
    <r>
      <rPr>
        <sz val="12"/>
        <color theme="1"/>
        <rFont val="宋体"/>
        <charset val="134"/>
      </rPr>
      <t>道县农业农村局关于下达</t>
    </r>
    <r>
      <rPr>
        <sz val="12"/>
        <color theme="1"/>
        <rFont val="Times New Roman"/>
        <charset val="134"/>
      </rPr>
      <t>2022</t>
    </r>
    <r>
      <rPr>
        <sz val="12"/>
        <color theme="1"/>
        <rFont val="宋体"/>
        <charset val="134"/>
      </rPr>
      <t>年第二批财政衔接推进乡村振兴补助资金计划的通知</t>
    </r>
  </si>
  <si>
    <t>http://www.dx.gov.cn/dxnyncj/0400/202209/69e33b188a534d86b3229acd83ac8a53.shtml</t>
  </si>
  <si>
    <t>省级第五批</t>
  </si>
  <si>
    <r>
      <rPr>
        <sz val="12"/>
        <color theme="1"/>
        <rFont val="宋体"/>
        <charset val="134"/>
      </rPr>
      <t>关于实施道县</t>
    </r>
    <r>
      <rPr>
        <sz val="12"/>
        <color theme="1"/>
        <rFont val="Times New Roman"/>
        <charset val="134"/>
      </rPr>
      <t>2022</t>
    </r>
    <r>
      <rPr>
        <sz val="12"/>
        <color theme="1"/>
        <rFont val="宋体"/>
        <charset val="134"/>
      </rPr>
      <t>年小水源能力恢复项目的公示</t>
    </r>
  </si>
  <si>
    <t>http://www.dx.gov.cn/dxslj/0400/202209/8a1f863c528c4291a247befb35354e55.shtml</t>
  </si>
  <si>
    <t>省级第六批</t>
  </si>
  <si>
    <r>
      <rPr>
        <sz val="12"/>
        <color theme="1"/>
        <rFont val="宋体"/>
        <charset val="134"/>
      </rPr>
      <t>道县农业农村局关于转发《永州市财政局关于下达</t>
    </r>
    <r>
      <rPr>
        <sz val="12"/>
        <color theme="1"/>
        <rFont val="Times New Roman"/>
        <charset val="134"/>
      </rPr>
      <t>2022</t>
    </r>
    <r>
      <rPr>
        <sz val="12"/>
        <color theme="1"/>
        <rFont val="宋体"/>
        <charset val="134"/>
      </rPr>
      <t>年市本级财政衔接推进乡村振兴补助资金的通知》的通知</t>
    </r>
  </si>
  <si>
    <t>http://www.dx.gov.cn/dxnyncj/0400/202211/c9f5f5b977e34e53872dab545b2ec8d8.shtml</t>
  </si>
  <si>
    <t>关于下达2022年县级财政衔接推进乡村振兴补助资金的通知（道财农指〔2022〕31号）</t>
  </si>
  <si>
    <t>http://www.dx.gov.cn/dxczj/1000/202208/57355e3f7cb2468e9c6f4215f209c242.shtml</t>
  </si>
  <si>
    <t>关于下达2022年县级财政衔接推进乡村振兴补助资金的通知（道财农指〔2022〕6号）</t>
  </si>
  <si>
    <t>http://www.dx.gov.cn/dxczj/1000/202206/24a9e81ed69546e5830d41ffeb6b495d.shtml</t>
  </si>
  <si>
    <t>关于下达2022年县级财政衔接推进乡村振兴补助资金的通知（道财农指〔2022〕9号）</t>
  </si>
  <si>
    <t>http://www.dx.gov.cn/dxczj/1000/202206/47a26d774bc441f0b13a976816829e2d.shtml</t>
  </si>
  <si>
    <t>关于下达2022年县级财政衔接推进乡村振兴补助资金的通知（道财农指〔2022〕10号）</t>
  </si>
  <si>
    <t>http://www.dx.gov.cn/dxczj/1000/202206/fc03377120c146c2ad6c53c45ef0ac9d.shtml</t>
  </si>
  <si>
    <t>关于下达2022年县级财政衔接推进乡村振兴补助资金的通知（道财农指〔2022〕12号）</t>
  </si>
  <si>
    <t>http://www.dx.gov.cn/dxczj/1000/202206/59d22952ca0a46b580bf8df5d668407d.shtml</t>
  </si>
  <si>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14</t>
    </r>
    <r>
      <rPr>
        <sz val="12"/>
        <color theme="1"/>
        <rFont val="宋体"/>
        <charset val="134"/>
      </rPr>
      <t>号）</t>
    </r>
  </si>
  <si>
    <t>http://admin.yzcity.gov.cn:8888/preview/viewManuscript_ViewManuscript.action?actionParam=64FD54338A5F0378E6AACB8B236F611E8A4AF2CA22D4261DDD46EC8075A59BE6F2F86C794E9D84AFAB4C3881A9A57CF4D5F35B8BE96B917C5A853FE3A083B25D056B49E76FF8F157085BFFED669586CE10660A12F00D8B4F9CE966C3CE0BBC2A35251BD9D7821ED9DEFED4580FE4AB4F51DEB087AF3C84C0CF836457A71B60703802177DAA0BBFC69FE6AEC12DA46445E5630367A415ECAE6A6758749EF7176DC3D2B61C31CAA9FD0759A6F3119297B0</t>
  </si>
  <si>
    <t>关于下达2022年县级财政衔接推进乡村振兴补助资金的通知（道财农指〔2022〕17号）</t>
  </si>
  <si>
    <t>http://www.dx.gov.cn/dxczj/1000/202206/addb2658b32848ebaaed9ccf5d6b51ec.shtml</t>
  </si>
  <si>
    <t>关于下达2022年县级财政衔接推进乡村振兴补助资金的通知（道财农指〔2022〕21号）</t>
  </si>
  <si>
    <t>http://www.dx.gov.cn/dxczj/1000/202206/901e9d8d332e462d831d0a104859a47a.shtml</t>
  </si>
  <si>
    <t>关于下达2022年县级财政衔接推进乡村振兴补助资金的通知（道财农指〔2022〕23号）</t>
  </si>
  <si>
    <t>http://www.dx.gov.cn/dxczj/1000/202206/a4931d8ddbc84460a7b00446873d7226.shtml</t>
  </si>
  <si>
    <t>关于下达2022年县级财政衔接推进乡村振兴补助资金的通知（道财农指〔2022〕26号）</t>
  </si>
  <si>
    <t>http://www.dx.gov.cn/dxczj/1000/202206/3fd841add1724c7c851a9c72fdd5d2fd.shtml</t>
  </si>
  <si>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4</t>
    </r>
    <r>
      <rPr>
        <sz val="12"/>
        <color theme="1"/>
        <rFont val="宋体"/>
        <charset val="134"/>
      </rPr>
      <t>号）</t>
    </r>
  </si>
  <si>
    <t>http://www.dx.gov.cn/dxczj/1000/202208/1b9bcc1e0a8340c5b8cbb917f04013b8.shtml</t>
  </si>
  <si>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13</t>
    </r>
    <r>
      <rPr>
        <sz val="12"/>
        <color theme="1"/>
        <rFont val="宋体"/>
        <charset val="134"/>
      </rPr>
      <t>号）</t>
    </r>
  </si>
  <si>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27</t>
    </r>
    <r>
      <rPr>
        <sz val="12"/>
        <color theme="1"/>
        <rFont val="宋体"/>
        <charset val="134"/>
      </rPr>
      <t>号）</t>
    </r>
  </si>
  <si>
    <t>http://www.dx.gov.cn/dxczj/1000/202208/c3d7cd899e0f43eea259f4c4408002a6.shtml</t>
  </si>
  <si>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28</t>
    </r>
    <r>
      <rPr>
        <sz val="12"/>
        <color theme="1"/>
        <rFont val="宋体"/>
        <charset val="134"/>
      </rPr>
      <t>号）</t>
    </r>
  </si>
  <si>
    <t>http://www.dx.gov.cn/dxczj/1000/202208/3619c54825a748249f8a3f76de348c09.shtml</t>
  </si>
  <si>
    <r>
      <rPr>
        <sz val="12"/>
        <color theme="1"/>
        <rFont val="宋体"/>
        <charset val="134"/>
      </rPr>
      <t>关于下达</t>
    </r>
    <r>
      <rPr>
        <sz val="12"/>
        <color theme="1"/>
        <rFont val="Times New Roman"/>
        <charset val="134"/>
      </rPr>
      <t>2022</t>
    </r>
    <r>
      <rPr>
        <sz val="12"/>
        <color theme="1"/>
        <rFont val="宋体"/>
        <charset val="134"/>
      </rPr>
      <t>年县级财政衔接推进乡村振兴补助资金的通知（道财农指〔</t>
    </r>
    <r>
      <rPr>
        <sz val="12"/>
        <color theme="1"/>
        <rFont val="Times New Roman"/>
        <charset val="134"/>
      </rPr>
      <t>2022</t>
    </r>
    <r>
      <rPr>
        <sz val="12"/>
        <color theme="1"/>
        <rFont val="宋体"/>
        <charset val="134"/>
      </rPr>
      <t>〕</t>
    </r>
    <r>
      <rPr>
        <sz val="12"/>
        <color theme="1"/>
        <rFont val="Times New Roman"/>
        <charset val="134"/>
      </rPr>
      <t>29</t>
    </r>
    <r>
      <rPr>
        <sz val="12"/>
        <color theme="1"/>
        <rFont val="宋体"/>
        <charset val="134"/>
      </rPr>
      <t>号）</t>
    </r>
  </si>
  <si>
    <t>http://www.dx.gov.cn/dxczj/1000/202208/b5b12a0af3df40919f06a0531848f6e9.shtml</t>
  </si>
  <si>
    <t>关于下达2022年县级财政衔接推进乡村振兴补助资金的通知（道财农指〔2022〕30号）</t>
  </si>
  <si>
    <t>http://www.dx.gov.cn/dxczj/1000/202208/08621e9fe0c3442fb8da4773e124134a.shtml</t>
  </si>
  <si>
    <t>项目资金计划</t>
  </si>
  <si>
    <t>2023年项目管理台账</t>
  </si>
  <si>
    <t>序号</t>
  </si>
  <si>
    <t>发文号</t>
  </si>
  <si>
    <t>乡镇   （街道）</t>
  </si>
  <si>
    <t>项目类型</t>
  </si>
  <si>
    <t>村</t>
  </si>
  <si>
    <t>项目名称</t>
  </si>
  <si>
    <t>计划资金</t>
  </si>
  <si>
    <t>已拨付</t>
  </si>
  <si>
    <t>余额</t>
  </si>
  <si>
    <t>开工率</t>
  </si>
  <si>
    <t>完成情况</t>
  </si>
  <si>
    <t>道委乡振组发〔2022〕34 号</t>
  </si>
  <si>
    <t>白马渡镇</t>
  </si>
  <si>
    <t>产业发展</t>
  </si>
  <si>
    <t>瓜地村</t>
  </si>
  <si>
    <t>2023年白马渡镇瓜地村水渠硬化、机耕道</t>
  </si>
  <si>
    <t>已开工</t>
  </si>
  <si>
    <t>配套</t>
  </si>
  <si>
    <t>中央</t>
  </si>
  <si>
    <t>新团结村</t>
  </si>
  <si>
    <t>2023年白马渡镇新团结村油茶基地建设</t>
  </si>
  <si>
    <t>种养</t>
  </si>
  <si>
    <t>小计：</t>
  </si>
  <si>
    <t>白芒铺镇</t>
  </si>
  <si>
    <t>马垒村</t>
  </si>
  <si>
    <t>2023年白芒铺镇马垒村大坝口山塘维修及机耕道建设</t>
  </si>
  <si>
    <r>
      <rPr>
        <sz val="10"/>
        <color theme="1"/>
        <rFont val="方正仿宋_GB2312"/>
        <charset val="134"/>
      </rPr>
      <t>徂</t>
    </r>
    <r>
      <rPr>
        <sz val="10"/>
        <color theme="1"/>
        <rFont val="宋体"/>
        <charset val="134"/>
      </rPr>
      <t>復</t>
    </r>
    <r>
      <rPr>
        <sz val="10"/>
        <color theme="1"/>
        <rFont val="方正仿宋_GB2312"/>
        <charset val="134"/>
      </rPr>
      <t>村</t>
    </r>
  </si>
  <si>
    <r>
      <rPr>
        <sz val="10"/>
        <rFont val="方正仿宋_GB2312"/>
        <charset val="134"/>
      </rPr>
      <t>2023年白芒铺镇徂</t>
    </r>
    <r>
      <rPr>
        <sz val="10"/>
        <rFont val="宋体"/>
        <charset val="134"/>
      </rPr>
      <t>復</t>
    </r>
    <r>
      <rPr>
        <sz val="10"/>
        <rFont val="方正仿宋_GB2312"/>
        <charset val="134"/>
      </rPr>
      <t>村山塘维修</t>
    </r>
  </si>
  <si>
    <t>完工</t>
  </si>
  <si>
    <t>乡村建设行动</t>
  </si>
  <si>
    <t>湾田</t>
  </si>
  <si>
    <t>2023年白芒铺镇湾田居委会饮水井</t>
  </si>
  <si>
    <t>水</t>
  </si>
  <si>
    <t>广文铺</t>
  </si>
  <si>
    <t>2023年白芒铺镇广文铺村硬化水渠、水井</t>
  </si>
  <si>
    <t>待复核</t>
  </si>
  <si>
    <t>白芒铺</t>
  </si>
  <si>
    <t>2023年白芒铺镇白芒铺居委会修建农业排灌电排站</t>
  </si>
  <si>
    <t>未开工</t>
  </si>
  <si>
    <t>东门街道</t>
  </si>
  <si>
    <t>双塘村</t>
  </si>
  <si>
    <t>2023年双塘村水渠改建项目</t>
  </si>
  <si>
    <t>高车村</t>
  </si>
  <si>
    <t>2023年东门街道高车村1-3组产业发展路</t>
  </si>
  <si>
    <t>富塘街道</t>
  </si>
  <si>
    <t>五侯村</t>
  </si>
  <si>
    <t>2023年富塘街道五侯村2、3、5组断头路硬化</t>
  </si>
  <si>
    <t>道路</t>
  </si>
  <si>
    <t>春秋塘</t>
  </si>
  <si>
    <t>2023年春秋塘研学产业园建设</t>
  </si>
  <si>
    <t>柑子园镇</t>
  </si>
  <si>
    <t>刘家村</t>
  </si>
  <si>
    <t>2023年柑子园镇刘家村骨干山塘维修</t>
  </si>
  <si>
    <t>油湘村</t>
  </si>
  <si>
    <t>2023年柑子园镇油湘村黄金片潇岩背水库维修</t>
  </si>
  <si>
    <t>2023年道县兴湘柑橘种植专业合作社产业发展后期管护</t>
  </si>
  <si>
    <t>新屋场</t>
  </si>
  <si>
    <t>2023年柑子园镇新屋场村主干道道路扩宽</t>
  </si>
  <si>
    <t>脉地</t>
  </si>
  <si>
    <t>2023年柑子园镇脉地村骨干山塘维修及水渠维修
（三家塘自然村）</t>
  </si>
  <si>
    <t>欣荣</t>
  </si>
  <si>
    <t>2023年柑子园镇欣荣村河坝维修项目建设（狗脚坝）</t>
  </si>
  <si>
    <t>蚣坝镇</t>
  </si>
  <si>
    <t>豹岩村</t>
  </si>
  <si>
    <t>2023年蚣坝镇豹岩村人居环境卫生整治项目</t>
  </si>
  <si>
    <t>治理</t>
  </si>
  <si>
    <t>2023年蚣坝镇豹岩村莲塘尾至红门岭排灌、机耕道1200米</t>
  </si>
  <si>
    <t>上云坝</t>
  </si>
  <si>
    <t>2023年蚣坝镇上云坝村新修机耕道和水渠</t>
  </si>
  <si>
    <t>沿河塘</t>
  </si>
  <si>
    <t>2023年蚣坝镇沿河塘大洞维修加固防渗水塘</t>
  </si>
  <si>
    <t>横岭乡</t>
  </si>
  <si>
    <t>两江村</t>
  </si>
  <si>
    <t>2023年横岭乡两江村攀竹道路硬化项目</t>
  </si>
  <si>
    <t>少数民族</t>
  </si>
  <si>
    <t>浪石村</t>
  </si>
  <si>
    <t>2023年横岭乡浪石（村委会-敬老院-移民村）道路硬化</t>
  </si>
  <si>
    <t>天鹅岭村</t>
  </si>
  <si>
    <t>2023年横岭乡天鹅岭村秦家至立山坪道路硬化项目</t>
  </si>
  <si>
    <t>打捆招标</t>
  </si>
  <si>
    <t>丰木山村</t>
  </si>
  <si>
    <t>2023年横岭乡丰木山村水渠维修项目</t>
  </si>
  <si>
    <t>菖路村</t>
  </si>
  <si>
    <t>2023年菖路低干渠道维修</t>
  </si>
  <si>
    <t>洪塘营乡</t>
  </si>
  <si>
    <t>香花树村</t>
  </si>
  <si>
    <t>2023年洪塘营乡香花树村曹里冲水库扩建</t>
  </si>
  <si>
    <t>东江源村</t>
  </si>
  <si>
    <t>2023年洪塘营乡东江源村道路硬化项目</t>
  </si>
  <si>
    <t>老何家村</t>
  </si>
  <si>
    <t>2023年洪塘营乡老何家便民活动场所建设</t>
  </si>
  <si>
    <t>便民</t>
  </si>
  <si>
    <t>2023年洪塘营乡老何家村茶叶基地建设项目</t>
  </si>
  <si>
    <t>加工</t>
  </si>
  <si>
    <t>洪塘营村</t>
  </si>
  <si>
    <t>2023年洪塘营乡洪塘营村油榨山塘大坝建设</t>
  </si>
  <si>
    <t>东江村</t>
  </si>
  <si>
    <t>2023年东江村水渠建设</t>
  </si>
  <si>
    <t>乐福堂镇</t>
  </si>
  <si>
    <t>清塘坪村</t>
  </si>
  <si>
    <t>2023年乐福堂镇清塘坪村巷道建设</t>
  </si>
  <si>
    <t>杨柳塘村</t>
  </si>
  <si>
    <t>2023年乐福堂镇杨柳塘村自来水扩大水源</t>
  </si>
  <si>
    <t>车江源村</t>
  </si>
  <si>
    <t>2023年乐福堂镇车江源村农村道路建设</t>
  </si>
  <si>
    <t>梅花镇</t>
  </si>
  <si>
    <t>宜阳村</t>
  </si>
  <si>
    <t>2023年梅花镇宜阳村农业产业园道路</t>
  </si>
  <si>
    <t>梅花村</t>
  </si>
  <si>
    <t>2023年梅花镇梅花村水渠维修15-16组</t>
  </si>
  <si>
    <t>修义村</t>
  </si>
  <si>
    <t>2023年梅花镇修义村水渠维修</t>
  </si>
  <si>
    <t>宜新村</t>
  </si>
  <si>
    <t>2023年梅花镇宜新村水渠维修项目</t>
  </si>
  <si>
    <t>赤源村</t>
  </si>
  <si>
    <t>2023年梅花镇赤源村硬化水泥路项目</t>
  </si>
  <si>
    <t>桥头镇</t>
  </si>
  <si>
    <t>白竹田村</t>
  </si>
  <si>
    <t>2023年道县桥头镇白竹田村山塘维修、水渠水泥硬化</t>
  </si>
  <si>
    <t>坦口村</t>
  </si>
  <si>
    <t>2023年道县桥头镇坦口村5组-6组，1组-3组-牛栏洞自然村通组道路新建</t>
  </si>
  <si>
    <t>蒋包村</t>
  </si>
  <si>
    <t>2023年蒋包村黄家岭新建公路（林耕道）</t>
  </si>
  <si>
    <t>腊树坪村</t>
  </si>
  <si>
    <t>2023年桥头镇蜡树坪村自来水建设项目</t>
  </si>
  <si>
    <t>2023年腊树坪村水沟维修</t>
  </si>
  <si>
    <t>毛巾田村</t>
  </si>
  <si>
    <t>2023年毛巾田村1组、2组河堤新建</t>
  </si>
  <si>
    <t>会潭</t>
  </si>
  <si>
    <t>2023年道县桥头镇会潭村周家洞自然村至干头洞自然村水沟硬化</t>
  </si>
  <si>
    <t>大江洲</t>
  </si>
  <si>
    <t>2023年道县桥头镇大江洲村禾村自然村主干道硬化</t>
  </si>
  <si>
    <t>桥头</t>
  </si>
  <si>
    <t>2023年桥头镇桥头居委会通村道路建设（白公岩道路硬化）</t>
  </si>
  <si>
    <t>清塘镇</t>
  </si>
  <si>
    <t>小塘村</t>
  </si>
  <si>
    <t>2023年清塘镇小塘村产业路</t>
  </si>
  <si>
    <t>营乐源村</t>
  </si>
  <si>
    <t>2023年清塘镇营乐源村产业路（机耕道、桥）</t>
  </si>
  <si>
    <t>棉竹源村</t>
  </si>
  <si>
    <t>2023年清塘镇棉竹源村2组山塘维修</t>
  </si>
  <si>
    <t>月岩</t>
  </si>
  <si>
    <t>2023年清塘镇月岩村黄田岗自然村农村道路建设</t>
  </si>
  <si>
    <t>上塘面</t>
  </si>
  <si>
    <t>2023年清塘镇上塘面村道路建设</t>
  </si>
  <si>
    <t>上关街道</t>
  </si>
  <si>
    <t>七里岗村</t>
  </si>
  <si>
    <t>2023上关街道七里岗村两文洞自然村至螺丝塘路段基础建设</t>
  </si>
  <si>
    <t>审章塘乡</t>
  </si>
  <si>
    <t>井塘村</t>
  </si>
  <si>
    <t>2023年井塘村水轮泵水坝维修（送洲）</t>
  </si>
  <si>
    <t>审章塘村</t>
  </si>
  <si>
    <t>2023年洞民大塘塘埂除险加固</t>
  </si>
  <si>
    <t>2023年审章塘乡审章塘村新建水渠项目</t>
  </si>
  <si>
    <t>2023年审章塘乡审章塘村上追塘大塘塘埂除险加固项目</t>
  </si>
  <si>
    <t>2023年审章塘乡审章塘村（洞民）道路加宽及路面补洞项目</t>
  </si>
  <si>
    <t>2023年审章塘乡审章塘村（黄泥洞）新建蓄水池项目</t>
  </si>
  <si>
    <t>2023年审章塘乡审章塘村人居环境整治项目</t>
  </si>
  <si>
    <t>黄土坝村</t>
  </si>
  <si>
    <t>2023年审章塘乡黄土坝村排水沟硬化</t>
  </si>
  <si>
    <t>松柳村</t>
  </si>
  <si>
    <t>2023年审章塘乡松柳村安子屋至乌龙井道路硬化道路硬化</t>
  </si>
  <si>
    <t>寿雁镇</t>
  </si>
  <si>
    <t>新湾村</t>
  </si>
  <si>
    <t>2023年寿雁镇新湾村蒋家湾自然村道路硬化</t>
  </si>
  <si>
    <t>空树岩村</t>
  </si>
  <si>
    <t>2023年寿雁镇空树岩村污水管网改造</t>
  </si>
  <si>
    <t>大乐海村</t>
  </si>
  <si>
    <t>2023年寿雁镇大乐海村山塘维修</t>
  </si>
  <si>
    <t>高枧</t>
  </si>
  <si>
    <t>2023年高枧产业园建设</t>
  </si>
  <si>
    <t>调整50</t>
  </si>
  <si>
    <t>豪福</t>
  </si>
  <si>
    <t>2023年豪福研学产业园建设</t>
  </si>
  <si>
    <t>朱子夫</t>
  </si>
  <si>
    <t>2023年寿雁镇朱子夫村河堤路道路硬化项目</t>
  </si>
  <si>
    <t>四马桥镇</t>
  </si>
  <si>
    <t>滴水营村</t>
  </si>
  <si>
    <t>2023年四马桥镇滴水营村八亩洞水渠维修</t>
  </si>
  <si>
    <t>良木洞村</t>
  </si>
  <si>
    <t>2023年四马桥镇良木洞村9组山塘维修</t>
  </si>
  <si>
    <t>小周塘</t>
  </si>
  <si>
    <t>2023年小周塘研学产业园建设</t>
  </si>
  <si>
    <t>万家庄</t>
  </si>
  <si>
    <t>华岩村</t>
  </si>
  <si>
    <t>2023年万家庄街道华岩村20米深井项目</t>
  </si>
  <si>
    <t>2023年万家庄街道华岩村青山接午田出行道路维修</t>
  </si>
  <si>
    <t>塘下村</t>
  </si>
  <si>
    <t>2023年万家庄街道塘下村冬瓜塘清淤、加固</t>
  </si>
  <si>
    <t>仙子脚镇</t>
  </si>
  <si>
    <t>石山脚村</t>
  </si>
  <si>
    <t>2023年石山脚村至黄沙源自然村水沟建设</t>
  </si>
  <si>
    <t>下白村</t>
  </si>
  <si>
    <t>2023年仙子脚镇下白村下源硬化路项目</t>
  </si>
  <si>
    <t>蒋家岭</t>
  </si>
  <si>
    <t>2023年蒋家岭研学产业园建设</t>
  </si>
  <si>
    <t>道委乡振组发〔2023〕11 号</t>
  </si>
  <si>
    <r>
      <rPr>
        <sz val="10"/>
        <color rgb="FF000000"/>
        <rFont val="仿宋"/>
        <charset val="134"/>
      </rPr>
      <t>仙子脚镇</t>
    </r>
  </si>
  <si>
    <r>
      <rPr>
        <sz val="10"/>
        <color rgb="FF000000"/>
        <rFont val="仿宋"/>
        <charset val="134"/>
      </rPr>
      <t>产业发展</t>
    </r>
  </si>
  <si>
    <t>黄田岗村</t>
  </si>
  <si>
    <r>
      <rPr>
        <sz val="8"/>
        <color rgb="FF000000"/>
        <rFont val="方正仿宋_GB2312"/>
        <charset val="134"/>
      </rPr>
      <t>2023年仙子脚镇黄田岗村产地初加工和深加工项目</t>
    </r>
  </si>
  <si>
    <t>中央调整</t>
  </si>
  <si>
    <t>祥霖铺镇</t>
  </si>
  <si>
    <t>白露塘村</t>
  </si>
  <si>
    <t>2023年白露塘村机耕道建设项目</t>
  </si>
  <si>
    <t>两河口村</t>
  </si>
  <si>
    <t>2023年两河口村山塘维修项目</t>
  </si>
  <si>
    <t>立福洞老村</t>
  </si>
  <si>
    <t>2023年祥霖铺镇立福洞老村灌溉水渠</t>
  </si>
  <si>
    <t>高坝洞村</t>
  </si>
  <si>
    <t>2023年高坝洞村产业路硬化项目</t>
  </si>
  <si>
    <t>八家</t>
  </si>
  <si>
    <t>2023年八家研学产业园建设</t>
  </si>
  <si>
    <t>调整40</t>
  </si>
  <si>
    <t>营江街道</t>
  </si>
  <si>
    <t>濂西村</t>
  </si>
  <si>
    <t>2023年濂西村社头水渠维修</t>
  </si>
  <si>
    <t>濂南村</t>
  </si>
  <si>
    <t>2023年营江街道濂南村机耕道建设</t>
  </si>
  <si>
    <t>新屋</t>
  </si>
  <si>
    <t>2023年新屋研学产业园建设</t>
  </si>
  <si>
    <t>2023年营江街道新屋村路面硬化</t>
  </si>
  <si>
    <t>大坪铺农场</t>
  </si>
  <si>
    <t>2023年欠发达国有农场巩固提升道县大坪铺农场果树种植基地建设项目</t>
  </si>
  <si>
    <t>全县</t>
  </si>
  <si>
    <t>三保障</t>
  </si>
  <si>
    <t>2023年雨露计划</t>
  </si>
  <si>
    <t>2023年小额信贷</t>
  </si>
  <si>
    <t>项目管理费</t>
  </si>
  <si>
    <t>2023年项目管理</t>
  </si>
  <si>
    <t>合计：</t>
  </si>
  <si>
    <t>道县2022年项目管理台账</t>
  </si>
  <si>
    <t>项目乡镇</t>
  </si>
  <si>
    <t>项目村   （行政村）</t>
  </si>
  <si>
    <t>项目类别</t>
  </si>
  <si>
    <t>二级名目</t>
  </si>
  <si>
    <t>建设内容</t>
  </si>
  <si>
    <t>实施单位</t>
  </si>
  <si>
    <t>资金规模</t>
  </si>
  <si>
    <t>筹资方式（万元）</t>
  </si>
  <si>
    <t>衔接资金</t>
  </si>
  <si>
    <t>拨付金额</t>
  </si>
  <si>
    <t>结余</t>
  </si>
  <si>
    <t>道委乡振组发〔2022〕3 号</t>
  </si>
  <si>
    <t>白马渡</t>
  </si>
  <si>
    <t>建新</t>
  </si>
  <si>
    <t>产业配套基础设施</t>
  </si>
  <si>
    <t>山塘清淤、防渗加固</t>
  </si>
  <si>
    <t>山塘1口清淤满足灌溉需求</t>
  </si>
  <si>
    <t>道委乡振组发〔2022〕14 号</t>
  </si>
  <si>
    <t>新团结</t>
  </si>
  <si>
    <t>油榨屋新建</t>
  </si>
  <si>
    <t>建设面积180平米茶籽加工厂及购置配套设施</t>
  </si>
  <si>
    <t>瓜地</t>
  </si>
  <si>
    <t>小型农田水利设施建设</t>
  </si>
  <si>
    <t>2022年白马渡镇瓜地村山塘维修</t>
  </si>
  <si>
    <t>维修瓜地大塘、高山洞下塘</t>
  </si>
  <si>
    <t>道委乡振组发〔2022〕23 号</t>
  </si>
  <si>
    <t>古木洞</t>
  </si>
  <si>
    <t>小型农田水利</t>
  </si>
  <si>
    <t>2022年白马渡镇古木洞村蒋家水坝维修</t>
  </si>
  <si>
    <t>蒋家水坝</t>
  </si>
  <si>
    <t>马垒</t>
  </si>
  <si>
    <t>2022年白芒铺镇马垒村荷叶塘至马垒冲古垒山林机耕道项目</t>
  </si>
  <si>
    <t>新建荷叶塘至冲古垒机耕道，长1000米，宽4米</t>
  </si>
  <si>
    <t>三里井</t>
  </si>
  <si>
    <t>农村道路建设</t>
  </si>
  <si>
    <t>白芒铺镇2022年三里井村新建机耕道、水沟山塘维修清淤</t>
  </si>
  <si>
    <t>新建长洞机耕道1000米，长洞山塘维修清淤</t>
  </si>
  <si>
    <r>
      <rPr>
        <sz val="10"/>
        <rFont val="方正楷体_GB2312"/>
        <charset val="134"/>
      </rPr>
      <t>徂</t>
    </r>
    <r>
      <rPr>
        <sz val="10"/>
        <rFont val="宋体"/>
        <charset val="134"/>
      </rPr>
      <t>復</t>
    </r>
  </si>
  <si>
    <t>配套设施项目</t>
  </si>
  <si>
    <r>
      <rPr>
        <sz val="10"/>
        <rFont val="方正楷体_GB2312"/>
        <charset val="134"/>
      </rPr>
      <t>2022年白芒铺镇徂</t>
    </r>
    <r>
      <rPr>
        <sz val="10"/>
        <rFont val="宋体"/>
        <charset val="134"/>
      </rPr>
      <t>復</t>
    </r>
    <r>
      <rPr>
        <sz val="10"/>
        <rFont val="方正楷体_GB2312"/>
        <charset val="134"/>
      </rPr>
      <t>村黄泥塘机耕道项目</t>
    </r>
  </si>
  <si>
    <t>机耕道600米</t>
  </si>
  <si>
    <t>陀仂复</t>
  </si>
  <si>
    <t>白芒铺镇2022年陀仂复村岭头自然村机耕道</t>
  </si>
  <si>
    <t>机耕道长1000米，宽3米</t>
  </si>
  <si>
    <t>道委乡振组发〔2022〕18 号</t>
  </si>
  <si>
    <t>2022年白芒铺镇广文铺村尾巴头山塘维修</t>
  </si>
  <si>
    <t>尾巴头山塘维修，长50米宽3米高4米</t>
  </si>
  <si>
    <t>白泥山</t>
  </si>
  <si>
    <t>2022年白芒铺镇白泥山村水坝水渠维修</t>
  </si>
  <si>
    <t>乌家树大洞上游三座拦截坝维修全长21米，宽下层4米上层2米坝高2.5米，水渠全长800米</t>
  </si>
  <si>
    <t>白芒铺居委会</t>
  </si>
  <si>
    <t>产业配套设施</t>
  </si>
  <si>
    <t>白芒铺镇2022年白芒铺居委会新建机耕道、山塘维修清淤</t>
  </si>
  <si>
    <t>新建黄家自然村机耕道2公里，3口山塘维修清淤600平方</t>
  </si>
  <si>
    <t>2022年白芒铺镇白芒铺居委会水渠维修</t>
  </si>
  <si>
    <t>水渠维修1000米</t>
  </si>
  <si>
    <t>2022年白芒铺镇马垒村山塘维修</t>
  </si>
  <si>
    <t>山塘一口</t>
  </si>
  <si>
    <t>岩口</t>
  </si>
  <si>
    <t>2022年白芒铺镇岩口村西源水库左干渠毫子岩段重建</t>
  </si>
  <si>
    <t>西源水库左干渠毫子岩段重建</t>
  </si>
  <si>
    <t>东门</t>
  </si>
  <si>
    <t>双塘</t>
  </si>
  <si>
    <t>产业园</t>
  </si>
  <si>
    <t>小庭园经济建设</t>
  </si>
  <si>
    <t>加工流通项目</t>
  </si>
  <si>
    <t>高车村电子产品加工车间</t>
  </si>
  <si>
    <t>新建电子产品加工车间</t>
  </si>
  <si>
    <t>冯家</t>
  </si>
  <si>
    <t>易地搬迁</t>
  </si>
  <si>
    <t>易地搬迁后续扶持</t>
  </si>
  <si>
    <t>异地搬迁安置点</t>
  </si>
  <si>
    <t>综合服务设施</t>
  </si>
  <si>
    <t>东洲社区</t>
  </si>
  <si>
    <t>2022年东门街道东洲大桥引桥维修加固</t>
  </si>
  <si>
    <t>东洲大桥引桥维修加固</t>
  </si>
  <si>
    <t>富塘</t>
  </si>
  <si>
    <t>五侯</t>
  </si>
  <si>
    <t>林草基地建设</t>
  </si>
  <si>
    <t>五侯村花木苗圃园(壮大集体经济）</t>
  </si>
  <si>
    <t>100亩花卉苗木种植(种植杨梅、脐橙)</t>
  </si>
  <si>
    <t>休闲农业与乡村旅游</t>
  </si>
  <si>
    <t>2022年文创街项目建设</t>
  </si>
  <si>
    <t>销售及营运管理</t>
  </si>
  <si>
    <t>道委乡振组发〔2022〕4 号</t>
  </si>
  <si>
    <t>人居环境整治</t>
  </si>
  <si>
    <t>2022年人居环境整治</t>
  </si>
  <si>
    <t>忠诚小镇片</t>
  </si>
  <si>
    <t>评审</t>
  </si>
  <si>
    <t>乡村治理和精神文明建设</t>
  </si>
  <si>
    <t>农村精神文明建设</t>
  </si>
  <si>
    <t>移风易俗改革</t>
  </si>
  <si>
    <t>乡风文明建设</t>
  </si>
  <si>
    <t>文旅产业</t>
  </si>
  <si>
    <t>2022年富塘街道春秋塘村农文旅产业</t>
  </si>
  <si>
    <t>农文旅产业</t>
  </si>
  <si>
    <t>种植业基地</t>
  </si>
  <si>
    <t>2022年富塘街道春秋塘村产业发展</t>
  </si>
  <si>
    <t>种植业发展</t>
  </si>
  <si>
    <t>柑子园</t>
  </si>
  <si>
    <t>刘家</t>
  </si>
  <si>
    <t>农村供水保障设施建设</t>
  </si>
  <si>
    <t>2022年柑子园镇刘家村人畜饮水建设项目</t>
  </si>
  <si>
    <t>7组打井、抽水电排、水管</t>
  </si>
  <si>
    <t>油湘</t>
  </si>
  <si>
    <t>农田水利</t>
  </si>
  <si>
    <t>水渠维修1100米</t>
  </si>
  <si>
    <t>调整</t>
  </si>
  <si>
    <t>2022年柑子园镇油湘村粮林片人畜饮水项目建设</t>
  </si>
  <si>
    <t>粮林片2组、3组、4组</t>
  </si>
  <si>
    <t>三海洞</t>
  </si>
  <si>
    <t>2022年柑子园镇三海洞村曹家水井水池及水渠维修硬化</t>
  </si>
  <si>
    <t>300米</t>
  </si>
  <si>
    <t>军民</t>
  </si>
  <si>
    <t>2022年柑子园镇军民村6.7.8组及井木垒自然村人畜饮水项目</t>
  </si>
  <si>
    <t>6.7.8组水井：长2米、宽2米、深4米、排水沟30米、雨棚120平方米；井木垒水井：长4米、宽4米、深4米、饮水管800米）</t>
  </si>
  <si>
    <t>2022年柑子园镇岩口村水毁渠道维修</t>
  </si>
  <si>
    <t>水毁渠道维修</t>
  </si>
  <si>
    <t>燕石洞</t>
  </si>
  <si>
    <t>2022年柑子园镇燕石洞村大塘坝及水渠修复</t>
  </si>
  <si>
    <t>大塘坝及水渠修复</t>
  </si>
  <si>
    <t>2022年柑子园镇油湘村粮林彭家山塘塘埂修复</t>
  </si>
  <si>
    <t>粮林彭家山塘塘埂修复</t>
  </si>
  <si>
    <t>蚣坝</t>
  </si>
  <si>
    <t>豹岩</t>
  </si>
  <si>
    <t>豹岩村水果种植项目(壮大集体经济）</t>
  </si>
  <si>
    <t>豹岩村水果种植</t>
  </si>
  <si>
    <t>石马神</t>
  </si>
  <si>
    <t>石马神村庄建设</t>
  </si>
  <si>
    <t>石马神村红果冬青种植产业园项目</t>
  </si>
  <si>
    <t>流转土地三十余亩，引进外资进行红果冬青种植</t>
  </si>
  <si>
    <t>在建</t>
  </si>
  <si>
    <t>金星</t>
  </si>
  <si>
    <t>修缮农田灌溉水渠</t>
  </si>
  <si>
    <t>兴桥</t>
  </si>
  <si>
    <t>兴桥村委5口骨干山塘维修</t>
  </si>
  <si>
    <t>兴桥村大塘维修</t>
  </si>
  <si>
    <t>蚣坝居委会</t>
  </si>
  <si>
    <t>蚣坝居委会新塘维修工程</t>
  </si>
  <si>
    <t>新塘维修</t>
  </si>
  <si>
    <t>d</t>
  </si>
  <si>
    <t>光家岭</t>
  </si>
  <si>
    <t>产业路</t>
  </si>
  <si>
    <t>2022年蚣坝镇光家岭村耕地机耕道维修</t>
  </si>
  <si>
    <t>耕地机耕道维修</t>
  </si>
  <si>
    <t>横岭</t>
  </si>
  <si>
    <t>浪石</t>
  </si>
  <si>
    <t>浪石村清山庙水库维修</t>
  </si>
  <si>
    <t>清山庙水库维修</t>
  </si>
  <si>
    <t>丰木山</t>
  </si>
  <si>
    <t>巷道建设</t>
  </si>
  <si>
    <t>丰木1.3组巷道建设</t>
  </si>
  <si>
    <t>菖路</t>
  </si>
  <si>
    <t>高干渠维修工程3000米</t>
  </si>
  <si>
    <t>两江</t>
  </si>
  <si>
    <t>产地初加工和精深加工</t>
  </si>
  <si>
    <t>瑶山特产加工厂</t>
  </si>
  <si>
    <t>200平方米</t>
  </si>
  <si>
    <t>道统发〔2022〕6号</t>
  </si>
  <si>
    <t>天鹅岭</t>
  </si>
  <si>
    <t>天鹅岭村黄毛岭桥梁加宽</t>
  </si>
  <si>
    <t>扩宽桥梁</t>
  </si>
  <si>
    <t>黄毛岭桥</t>
  </si>
  <si>
    <t>横岭村大坪岭道路硬化建设项目</t>
  </si>
  <si>
    <t>1200米</t>
  </si>
  <si>
    <t>清山庙水库（二期）</t>
  </si>
  <si>
    <t>道统发〔2022〕12号</t>
  </si>
  <si>
    <t>小型农田水利设施</t>
  </si>
  <si>
    <t>丰木山村枇杷山水库维修及水渠硬化</t>
  </si>
  <si>
    <t>水库消水口加高3米</t>
  </si>
  <si>
    <t>洪塘营</t>
  </si>
  <si>
    <t>老何家</t>
  </si>
  <si>
    <t>空心房拆除后闲置宅基地小庭园经济</t>
  </si>
  <si>
    <t>东江源</t>
  </si>
  <si>
    <t>水坝水渠建设</t>
  </si>
  <si>
    <t>建水坝1处，灌溉渠道970米</t>
  </si>
  <si>
    <t>香花树</t>
  </si>
  <si>
    <t>农田排水沟建设</t>
  </si>
  <si>
    <t>修建排水沟2000米</t>
  </si>
  <si>
    <t>空心房拆除后闲置宅基小庭园经济建设</t>
  </si>
  <si>
    <t>大洞田</t>
  </si>
  <si>
    <t>少数民族陈列馆</t>
  </si>
  <si>
    <t>大洞田村</t>
  </si>
  <si>
    <t>插花坪</t>
  </si>
  <si>
    <t>农村乡村建设行动</t>
  </si>
  <si>
    <t>插花坪桥排塘至大阳洞道路</t>
  </si>
  <si>
    <t>800米</t>
  </si>
  <si>
    <t>种植高山茶叶</t>
  </si>
  <si>
    <t>高山茶叶种植</t>
  </si>
  <si>
    <t>茶叶种植</t>
  </si>
  <si>
    <t>发展高山茶叶种植200亩及产品推荐</t>
  </si>
  <si>
    <t>2022年洪塘营乡东江源村道路维修</t>
  </si>
  <si>
    <t>道路维修</t>
  </si>
  <si>
    <t>乐福堂</t>
  </si>
  <si>
    <t>清塘坪</t>
  </si>
  <si>
    <t>村农田水渠</t>
  </si>
  <si>
    <t>1千米水渠新建</t>
  </si>
  <si>
    <t>杨柳塘</t>
  </si>
  <si>
    <t>杨柳塘村石砚冈到灌阳岭水沟</t>
  </si>
  <si>
    <t>水渠长度约1200米；高0.4米，宽0.4米</t>
  </si>
  <si>
    <t>龙湾</t>
  </si>
  <si>
    <t>机耕道修建工程</t>
  </si>
  <si>
    <t>新建机耕道，全长550米，宽3.5米</t>
  </si>
  <si>
    <t>大莲塘</t>
  </si>
  <si>
    <t>土桥水库防洪渠</t>
  </si>
  <si>
    <t>溢洪道1千米宽4米</t>
  </si>
  <si>
    <t>车江源</t>
  </si>
  <si>
    <t>2组-3组断头路维修</t>
  </si>
  <si>
    <t>断头路硬化410米</t>
  </si>
  <si>
    <t>道民发〔2022〕19 号</t>
  </si>
  <si>
    <t>志云生态种植合作社</t>
  </si>
  <si>
    <t>种植基地1处</t>
  </si>
  <si>
    <t>辰茗农作物种植场</t>
  </si>
  <si>
    <t>八斗源</t>
  </si>
  <si>
    <t>生产生活条件改善</t>
  </si>
  <si>
    <t>2022年乐福堂镇八斗源村自来水</t>
  </si>
  <si>
    <t>安全饮水保障</t>
  </si>
  <si>
    <t>新富塘</t>
  </si>
  <si>
    <t>2022年乐福堂镇新富塘村河堤维修加固</t>
  </si>
  <si>
    <t>河堤维修加固</t>
  </si>
  <si>
    <t>龙村</t>
  </si>
  <si>
    <t>2022年乐福堂镇龙村堤坝维修</t>
  </si>
  <si>
    <t>堤坝维修</t>
  </si>
  <si>
    <t>梅花</t>
  </si>
  <si>
    <t>吴家水坝修缮</t>
  </si>
  <si>
    <t>宜阳</t>
  </si>
  <si>
    <t>种植养殖加工服务</t>
  </si>
  <si>
    <t>烤烟农场</t>
  </si>
  <si>
    <t>配套设施</t>
  </si>
  <si>
    <t>宜新</t>
  </si>
  <si>
    <t>通组道路硬化</t>
  </si>
  <si>
    <t>硬化400米通组道路</t>
  </si>
  <si>
    <t>廊洞</t>
  </si>
  <si>
    <t>机耕路及附坡</t>
  </si>
  <si>
    <t>路长500米，宽3.5米，护坡约400米</t>
  </si>
  <si>
    <t>修义</t>
  </si>
  <si>
    <t>维修水渠</t>
  </si>
  <si>
    <t>斜坡渡</t>
  </si>
  <si>
    <t>山塘维修及道路基础建设</t>
  </si>
  <si>
    <t>维修斜坡渡江南片麻子山塘</t>
  </si>
  <si>
    <t>赤源</t>
  </si>
  <si>
    <t>基耕道维修</t>
  </si>
  <si>
    <t>修建洞中基耕道1700米</t>
  </si>
  <si>
    <t>社湾</t>
  </si>
  <si>
    <t>山塘维修</t>
  </si>
  <si>
    <t>维修后头洞山塘</t>
  </si>
  <si>
    <t>2022年梅花镇梅花村水渠维修</t>
  </si>
  <si>
    <t>水渠维修</t>
  </si>
  <si>
    <t>车头</t>
  </si>
  <si>
    <t>2022年梅花镇车头村道路加宽</t>
  </si>
  <si>
    <t>道路加宽</t>
  </si>
  <si>
    <t>贵头</t>
  </si>
  <si>
    <t>2022年梅花镇贵头村农文旅产业</t>
  </si>
  <si>
    <t>干鲜两用大颗粒朝天椒产业(壮大集体经济）</t>
  </si>
  <si>
    <t>产业种植260亩</t>
  </si>
  <si>
    <t>自来水水塔、蓄水池改建</t>
  </si>
  <si>
    <t>蓄水池改建</t>
  </si>
  <si>
    <t>白竹田</t>
  </si>
  <si>
    <t>净家湾山塘维修</t>
  </si>
  <si>
    <t>腊树坪</t>
  </si>
  <si>
    <t>通组道路扩宽</t>
  </si>
  <si>
    <t>断头路建设</t>
  </si>
  <si>
    <t>坦口</t>
  </si>
  <si>
    <t>坦口村油茶基地机耕道修建</t>
  </si>
  <si>
    <t>烈马至西关约1公里</t>
  </si>
  <si>
    <t>蒋包</t>
  </si>
  <si>
    <t>断头路硬化</t>
  </si>
  <si>
    <t>断头路硬化1公里</t>
  </si>
  <si>
    <t>毛巾田</t>
  </si>
  <si>
    <t>公路护栏建设</t>
  </si>
  <si>
    <t>通村道路护栏新建1公里</t>
  </si>
  <si>
    <t>鱼田</t>
  </si>
  <si>
    <t>庭院经济建设</t>
  </si>
  <si>
    <t>护堤维修</t>
  </si>
  <si>
    <t>护堤加固、加高至1.5米</t>
  </si>
  <si>
    <t>丘塘</t>
  </si>
  <si>
    <t>丘塘村6、7、8组护提水毁维修</t>
  </si>
  <si>
    <t>护提水毁维修</t>
  </si>
  <si>
    <t>幸福</t>
  </si>
  <si>
    <t>三屋自然村门前水渠修复</t>
  </si>
  <si>
    <t>幸福村三屋自然村</t>
  </si>
  <si>
    <t>五建</t>
  </si>
  <si>
    <t>提升灌溉面积</t>
  </si>
  <si>
    <t>2022年桥头镇大江洲村蔬菜基地</t>
  </si>
  <si>
    <t>蔬菜基地</t>
  </si>
  <si>
    <t>会谭</t>
  </si>
  <si>
    <r>
      <rPr>
        <sz val="10"/>
        <rFont val="方正楷体_GB2312"/>
        <charset val="134"/>
      </rPr>
      <t>2022年桥头镇会谭村</t>
    </r>
    <r>
      <rPr>
        <sz val="10"/>
        <rFont val="宋体"/>
        <charset val="134"/>
      </rPr>
      <t>蕌</t>
    </r>
    <r>
      <rPr>
        <sz val="10"/>
        <rFont val="方正楷体_GB2312"/>
        <charset val="134"/>
      </rPr>
      <t>头基地</t>
    </r>
  </si>
  <si>
    <r>
      <rPr>
        <sz val="10"/>
        <rFont val="宋体"/>
        <charset val="134"/>
      </rPr>
      <t>蕌</t>
    </r>
    <r>
      <rPr>
        <sz val="10"/>
        <rFont val="方正楷体_GB2312"/>
        <charset val="134"/>
      </rPr>
      <t>头基地</t>
    </r>
  </si>
  <si>
    <t>庄村</t>
  </si>
  <si>
    <t>2022年桥头镇庄村水毁道路修复</t>
  </si>
  <si>
    <t>水毁道路修复</t>
  </si>
  <si>
    <t>清塘</t>
  </si>
  <si>
    <t>铜狮井</t>
  </si>
  <si>
    <t>铜狮井自然村机耕道维修</t>
  </si>
  <si>
    <t>850米机耕道</t>
  </si>
  <si>
    <t>棉竹源</t>
  </si>
  <si>
    <t>1组维修水塘一口</t>
  </si>
  <si>
    <t>农村公共服务</t>
  </si>
  <si>
    <t>便民活动场所</t>
  </si>
  <si>
    <t>200平方米、巷道</t>
  </si>
  <si>
    <t>营乐源</t>
  </si>
  <si>
    <t>小型桥梁及路</t>
  </si>
  <si>
    <t>9米桥梁，110米路</t>
  </si>
  <si>
    <t>陈熊</t>
  </si>
  <si>
    <t>生产项目</t>
  </si>
  <si>
    <t>美丽屋场建设项目</t>
  </si>
  <si>
    <t>建设小微型菜园约18000平米</t>
  </si>
  <si>
    <t>大塘</t>
  </si>
  <si>
    <t>维修1500米水渠及机耕道维修</t>
  </si>
  <si>
    <t>小塘</t>
  </si>
  <si>
    <t>机耕道</t>
  </si>
  <si>
    <t>1000米左右</t>
  </si>
  <si>
    <t>小坪</t>
  </si>
  <si>
    <t>安全饮水项目</t>
  </si>
  <si>
    <t>解决安全饮水问题，维修水管9000余米</t>
  </si>
  <si>
    <t>2022年清塘镇棉竹源村维修水渠</t>
  </si>
  <si>
    <t>尹家</t>
  </si>
  <si>
    <t>2022年清塘镇尹家村道路建设</t>
  </si>
  <si>
    <t>楼田</t>
  </si>
  <si>
    <t>2022年清塘镇楼田村排洪沟、排洪涵洞改造</t>
  </si>
  <si>
    <t>排洪沟800米；排洪涵洞改造20米</t>
  </si>
  <si>
    <t>养殖业基地</t>
  </si>
  <si>
    <t>2022年清塘镇陈雄村鱼苗孵化基地</t>
  </si>
  <si>
    <t>鱼苗孵化基地</t>
  </si>
  <si>
    <t>2022年清塘镇陈雄村大丫头地药材基地</t>
  </si>
  <si>
    <t>大丫头地药材基地100亩</t>
  </si>
  <si>
    <t>未建</t>
  </si>
  <si>
    <t>乡村治理</t>
  </si>
  <si>
    <t>2022年清塘镇陈雄村乡村治理示范创建</t>
  </si>
  <si>
    <t>乡村治理示范创建</t>
  </si>
  <si>
    <t>上关</t>
  </si>
  <si>
    <t>七里岗</t>
  </si>
  <si>
    <t>道路建设</t>
  </si>
  <si>
    <t>村组道路</t>
  </si>
  <si>
    <t>日星</t>
  </si>
  <si>
    <t>2022年上关街道小型病险水库除险加固</t>
  </si>
  <si>
    <t>100米塘埂加固及蓄水口新建</t>
  </si>
  <si>
    <t>向阳</t>
  </si>
  <si>
    <t>2022年上关街道向阳村修建机水渠</t>
  </si>
  <si>
    <t>水渠1500米</t>
  </si>
  <si>
    <t>龙江桥</t>
  </si>
  <si>
    <t>2022年上关街道龙江桥机耕道</t>
  </si>
  <si>
    <t>机耕道2000米</t>
  </si>
  <si>
    <t>审章塘</t>
  </si>
  <si>
    <t>井塘</t>
  </si>
  <si>
    <t>鲁草坪浪泥田断头路</t>
  </si>
  <si>
    <t>浪泥田断头路硬化</t>
  </si>
  <si>
    <t>松柳</t>
  </si>
  <si>
    <t>寨子岭至刘家井石沙路</t>
  </si>
  <si>
    <t>长800米，宽2米，厚0.2米</t>
  </si>
  <si>
    <t>桃花井</t>
  </si>
  <si>
    <t>道路硬化</t>
  </si>
  <si>
    <t>1.5公里道路硬化</t>
  </si>
  <si>
    <t>鸭婆颈</t>
  </si>
  <si>
    <t>2022年审章塘乡鸭婆颈村道提质改造</t>
  </si>
  <si>
    <t>400米</t>
  </si>
  <si>
    <t>鸭婆颈村</t>
  </si>
  <si>
    <t>2022年审章塘乡审章塘村小型农田水利</t>
  </si>
  <si>
    <t>水渠建设</t>
  </si>
  <si>
    <t>2022年审章塘乡审章塘农田水利</t>
  </si>
  <si>
    <t>大塘清淤，扩容畜水</t>
  </si>
  <si>
    <t>莲花宅</t>
  </si>
  <si>
    <t>2022年审章塘乡莲花宅自来水工程</t>
  </si>
  <si>
    <t>自来水工程</t>
  </si>
  <si>
    <t>福六田</t>
  </si>
  <si>
    <t>2022年审章塘乡福六田村水渠维修改造</t>
  </si>
  <si>
    <t>水渠维修改造</t>
  </si>
  <si>
    <t>2022年审章塘乡审章塘村文旅产业</t>
  </si>
  <si>
    <t>寿雁</t>
  </si>
  <si>
    <t>大乐海</t>
  </si>
  <si>
    <t>山塘二期项目</t>
  </si>
  <si>
    <t>龙腹</t>
  </si>
  <si>
    <t>清明大塘坝维修</t>
  </si>
  <si>
    <t>库坝加固厚10米，加高2米</t>
  </si>
  <si>
    <t>发展</t>
  </si>
  <si>
    <t>电排灌溉</t>
  </si>
  <si>
    <t>20千瓦电排及1500米管道</t>
  </si>
  <si>
    <t>空树岩</t>
  </si>
  <si>
    <t>竹笋加工</t>
  </si>
  <si>
    <t>新湾</t>
  </si>
  <si>
    <t>新湾村牛栏建设</t>
  </si>
  <si>
    <t>深田</t>
  </si>
  <si>
    <t>1米小菜园建设及附属设施</t>
  </si>
  <si>
    <t>垒波岩</t>
  </si>
  <si>
    <t>道路硬化及附属设施</t>
  </si>
  <si>
    <t>长700米，宽4.5米</t>
  </si>
  <si>
    <t>道路建设1000米</t>
  </si>
  <si>
    <t>寿佛</t>
  </si>
  <si>
    <t>村道水泥路硬化</t>
  </si>
  <si>
    <t>500米水泥路硬化</t>
  </si>
  <si>
    <t>安村</t>
  </si>
  <si>
    <t>2022年寿雁镇安村河堤维修</t>
  </si>
  <si>
    <t>丙田</t>
  </si>
  <si>
    <t>2022年寿雁镇丙田村修义坝渡槽维修复建</t>
  </si>
  <si>
    <t>修义坝渡槽维修复建</t>
  </si>
  <si>
    <t>2022年寿雁镇垒波岩村自来水厂道路建设</t>
  </si>
  <si>
    <t>自来水厂道路建设</t>
  </si>
  <si>
    <t>十里桥二</t>
  </si>
  <si>
    <t>2022年寿雁镇十里桥二村下坝洞水渠</t>
  </si>
  <si>
    <t>下坝洞水渠</t>
  </si>
  <si>
    <t>水尾洞</t>
  </si>
  <si>
    <t>2022年寿雁镇水尾洞村自来水</t>
  </si>
  <si>
    <t>水源及网管建设</t>
  </si>
  <si>
    <t>便民服务场所</t>
  </si>
  <si>
    <t>2022年寿雁镇豪福村民便民活动场所</t>
  </si>
  <si>
    <t>红色文化便民活动场所</t>
  </si>
  <si>
    <t>水源头</t>
  </si>
  <si>
    <t>2022年寿雁镇水源头村小园经济发展及人居环境整治</t>
  </si>
  <si>
    <t>小菜园及人居环境整治</t>
  </si>
  <si>
    <t>四马桥</t>
  </si>
  <si>
    <t>滴水营</t>
  </si>
  <si>
    <r>
      <rPr>
        <sz val="10"/>
        <rFont val="方正楷体_GB2312"/>
        <charset val="134"/>
      </rPr>
      <t>滴水营村东关岭村4</t>
    </r>
    <r>
      <rPr>
        <sz val="10"/>
        <rFont val="宋体"/>
        <charset val="134"/>
      </rPr>
      <t>組</t>
    </r>
    <r>
      <rPr>
        <sz val="10"/>
        <rFont val="方正楷体_GB2312"/>
        <charset val="134"/>
      </rPr>
      <t>400米断头路道路硬化</t>
    </r>
  </si>
  <si>
    <t>良木洞</t>
  </si>
  <si>
    <t>断头路400米左右</t>
  </si>
  <si>
    <t>西凤</t>
  </si>
  <si>
    <t>黑牛塘，铁螺塘山塘清淤，加固塘梗</t>
  </si>
  <si>
    <t>黑牛塘，铁螺塘是麻汪1.2.3组农田灌溉用山塘，因年久失修，淤泥堆积，塘梗漏水严重</t>
  </si>
  <si>
    <t>罗家山</t>
  </si>
  <si>
    <t>罗家山村水渠水坝维修</t>
  </si>
  <si>
    <t>5个水坝、3处水塘及水渠维修</t>
  </si>
  <si>
    <t>万寿树产业园</t>
  </si>
  <si>
    <t>种植及销售管理</t>
  </si>
  <si>
    <t>小周塘村红色文化景区</t>
  </si>
  <si>
    <t>修建红军岩洞内设施</t>
  </si>
  <si>
    <t>华岩</t>
  </si>
  <si>
    <t>蛟龙坝坝堤维修</t>
  </si>
  <si>
    <t>维修蛟龙坝及两条支渠</t>
  </si>
  <si>
    <t>塘下</t>
  </si>
  <si>
    <t>山塘清淤，加固水泥沙片石扶埂</t>
  </si>
  <si>
    <t>祖辈唐清淤并水泥沙片石加固塘埂</t>
  </si>
  <si>
    <t>天堂福</t>
  </si>
  <si>
    <t>洪家桥水沟维修</t>
  </si>
  <si>
    <t>维修水沟600米</t>
  </si>
  <si>
    <t>2022年万家庄街道华岩村道路清淤清障</t>
  </si>
  <si>
    <t>道路清淤清障</t>
  </si>
  <si>
    <t>五洲社区</t>
  </si>
  <si>
    <t>2022年万家庄街道五洲社区大院子路800米维修</t>
  </si>
  <si>
    <t>大院子路800米维修</t>
  </si>
  <si>
    <t>仙子脚</t>
  </si>
  <si>
    <t>石山脚</t>
  </si>
  <si>
    <t>乡村建设</t>
  </si>
  <si>
    <t>约2000平方米</t>
  </si>
  <si>
    <t>下白</t>
  </si>
  <si>
    <t>2022年下白新村至刘家洞硬化路项目</t>
  </si>
  <si>
    <t>300米，宽3，厚0.2米</t>
  </si>
  <si>
    <t>黄田岗</t>
  </si>
  <si>
    <t>瓢勺洞水毁工程修缮</t>
  </si>
  <si>
    <t>车田洞</t>
  </si>
  <si>
    <t>污水管网</t>
  </si>
  <si>
    <t>车田洞村空心房污水管网1000米</t>
  </si>
  <si>
    <t>罗敏</t>
  </si>
  <si>
    <t>2022年仙子脚镇罗敏村水毁道路修复</t>
  </si>
  <si>
    <t>洞尾</t>
  </si>
  <si>
    <t>2022年仙子脚镇洞尾村办公楼前空坪硬化</t>
  </si>
  <si>
    <t>办公楼前空坪硬化</t>
  </si>
  <si>
    <t>2022年仙子脚镇仙子脚居委会老街硬化</t>
  </si>
  <si>
    <t>老街硬化</t>
  </si>
  <si>
    <t>2022年仙子脚镇黄田岗村集中建房点</t>
  </si>
  <si>
    <t>集中建房点设施</t>
  </si>
  <si>
    <t>2022年仙子脚镇洞尾村养殖业基地（肉牛养殖）</t>
  </si>
  <si>
    <t>养殖业基地（肉牛养殖）</t>
  </si>
  <si>
    <t>祥霖铺</t>
  </si>
  <si>
    <t>白露塘</t>
  </si>
  <si>
    <t>机耕道修建</t>
  </si>
  <si>
    <t>修建糟勒坝至幸福洞杨家机耕道1000米</t>
  </si>
  <si>
    <t>高坝洞</t>
  </si>
  <si>
    <t>维修新高自然村新塘塘堤230米、水渠</t>
  </si>
  <si>
    <t>雷洞</t>
  </si>
  <si>
    <t>雷洞村老村村口断头路硬化350米</t>
  </si>
  <si>
    <t>立福洞新</t>
  </si>
  <si>
    <t>水沟修建</t>
  </si>
  <si>
    <t>修建大黄洞水沟1500米</t>
  </si>
  <si>
    <t>立福洞老</t>
  </si>
  <si>
    <t>灌溉水渠</t>
  </si>
  <si>
    <t>新建老村小学至杨家桥灌溉水渠600米</t>
  </si>
  <si>
    <t>道路建设（二期）</t>
  </si>
  <si>
    <t>田广洞</t>
  </si>
  <si>
    <t>苗木种植基地</t>
  </si>
  <si>
    <t>红果冬青培育、管理及建设</t>
  </si>
  <si>
    <t>秀水洞</t>
  </si>
  <si>
    <t>电排水渠维修3500米</t>
  </si>
  <si>
    <t>先锋</t>
  </si>
  <si>
    <t>护坝改建项目</t>
  </si>
  <si>
    <t>20米护坝改建</t>
  </si>
  <si>
    <t>青松</t>
  </si>
  <si>
    <t>山塘水沟维修</t>
  </si>
  <si>
    <t>水井、山塘清淤，600米水沟修建，110米塘堤维修</t>
  </si>
  <si>
    <t>港草兴</t>
  </si>
  <si>
    <t>乘龙车自然村山塘清淤、防渗、加固</t>
  </si>
  <si>
    <t>红园</t>
  </si>
  <si>
    <t>田里杨家护坝维修</t>
  </si>
  <si>
    <t>护坝维修98米</t>
  </si>
  <si>
    <t>2022年祥霖铺镇八家村水沟、机耕道</t>
  </si>
  <si>
    <t>水沟、机耕道</t>
  </si>
  <si>
    <t>2022年祥霖铺镇洞尾村上车洞河坝</t>
  </si>
  <si>
    <t>上车洞河坝</t>
  </si>
  <si>
    <t>2022年祥霖铺镇港草兴村山塘维修二期</t>
  </si>
  <si>
    <t>2022年祥霖铺镇立福洞新村道路建设</t>
  </si>
  <si>
    <t>村道建设</t>
  </si>
  <si>
    <t>立福洞新村</t>
  </si>
  <si>
    <r>
      <rPr>
        <sz val="10"/>
        <rFont val="宋体"/>
        <charset val="134"/>
      </rPr>
      <t>岺</t>
    </r>
    <r>
      <rPr>
        <sz val="10"/>
        <rFont val="方正楷体_GB2312"/>
        <charset val="134"/>
      </rPr>
      <t>江渡</t>
    </r>
  </si>
  <si>
    <r>
      <rPr>
        <sz val="10"/>
        <rFont val="方正楷体_GB2312"/>
        <charset val="134"/>
      </rPr>
      <t>2022年祥霖铺镇</t>
    </r>
    <r>
      <rPr>
        <sz val="10"/>
        <rFont val="宋体"/>
        <charset val="134"/>
      </rPr>
      <t>岺</t>
    </r>
    <r>
      <rPr>
        <sz val="10"/>
        <rFont val="方正楷体_GB2312"/>
        <charset val="134"/>
      </rPr>
      <t>江渡村便民服务场所</t>
    </r>
  </si>
  <si>
    <t>营江</t>
  </si>
  <si>
    <t>濂西</t>
  </si>
  <si>
    <t>濂西村社头柑橘基地建设(壮大集体经济）</t>
  </si>
  <si>
    <t>100亩</t>
  </si>
  <si>
    <t>濂南</t>
  </si>
  <si>
    <t>空心房小园经济</t>
  </si>
  <si>
    <t>小园经济建设5000平方</t>
  </si>
  <si>
    <t>芒头寨</t>
  </si>
  <si>
    <t>村容村貌提升</t>
  </si>
  <si>
    <t>小园经济建设3000平方</t>
  </si>
  <si>
    <t>达石元</t>
  </si>
  <si>
    <t>山塘长45米，宽35米，</t>
  </si>
  <si>
    <t>螺形坝建设</t>
  </si>
  <si>
    <t>坝建设长25米，宽2米</t>
  </si>
  <si>
    <r>
      <rPr>
        <sz val="10"/>
        <rFont val="宋体"/>
        <charset val="134"/>
      </rPr>
      <t>藠</t>
    </r>
    <r>
      <rPr>
        <sz val="10"/>
        <rFont val="方正楷体_GB2312"/>
        <charset val="134"/>
      </rPr>
      <t>头种植</t>
    </r>
  </si>
  <si>
    <t>种植基地20亩</t>
  </si>
  <si>
    <t>中药材种植</t>
  </si>
  <si>
    <t>种植基地100亩</t>
  </si>
  <si>
    <t>2022年营江街道濂西村唐家至正岗头防洪沟</t>
  </si>
  <si>
    <t>唐家至正岗头防洪沟</t>
  </si>
  <si>
    <t>2022年营江街道芒头寨村杨家坝、水渠</t>
  </si>
  <si>
    <t>杨家坝、水渠维修</t>
  </si>
  <si>
    <t>午田</t>
  </si>
  <si>
    <t>2022年营江街道午田村何家洞水渠</t>
  </si>
  <si>
    <t>何家洞水渠维修</t>
  </si>
  <si>
    <t>2022年营江街道午田村风雨桥旁河道护坡</t>
  </si>
  <si>
    <t>风雨桥旁河道护坡</t>
  </si>
  <si>
    <t>2022年营江街道新屋村机耕道、水沟</t>
  </si>
  <si>
    <t>机耕道、水沟</t>
  </si>
  <si>
    <t>整改</t>
  </si>
  <si>
    <t>岗下</t>
  </si>
  <si>
    <t>2022年营江街道岗下村道路建设</t>
  </si>
  <si>
    <t>雨露计划</t>
  </si>
  <si>
    <t>消费帮扶</t>
  </si>
  <si>
    <t>金融保险配套项目</t>
  </si>
  <si>
    <t>2022年小额信贷贴息</t>
  </si>
  <si>
    <t>贫困户</t>
  </si>
  <si>
    <t>道大农项〔2022〕1 号</t>
  </si>
  <si>
    <t>脐橙新区基地建设</t>
  </si>
  <si>
    <t>5000平方米</t>
  </si>
  <si>
    <t>大坪铺贫困农场</t>
  </si>
  <si>
    <t>道月字〔2022〕2 号</t>
  </si>
  <si>
    <t>月岩林场</t>
  </si>
  <si>
    <t>基地建设</t>
  </si>
  <si>
    <t>1000平方米</t>
  </si>
  <si>
    <t>脱贫户</t>
  </si>
  <si>
    <t>巩固三保障成果</t>
  </si>
  <si>
    <t>教育</t>
  </si>
  <si>
    <t>享受“雨露计划”职业教育补助、致富带头人</t>
  </si>
  <si>
    <t>1341人</t>
  </si>
  <si>
    <t>2022年项目管理费</t>
  </si>
  <si>
    <t>建设项目</t>
  </si>
  <si>
    <t>组织部</t>
  </si>
  <si>
    <t>集体经济发展</t>
  </si>
  <si>
    <t>村集体经济发展</t>
  </si>
  <si>
    <t>壮大村集体经济发展</t>
  </si>
  <si>
    <t>就业项目</t>
  </si>
  <si>
    <t>务工补助</t>
  </si>
  <si>
    <t>交通补助、扶贫车间、创业补助</t>
  </si>
  <si>
    <t>1750人</t>
  </si>
  <si>
    <t>其它</t>
  </si>
  <si>
    <t>道财农【2022】6号   21305</t>
  </si>
  <si>
    <t>农业农村局</t>
  </si>
  <si>
    <t>2022乡村保洁运转奖补资金</t>
  </si>
  <si>
    <t>道财农【2022】9号   21305</t>
  </si>
  <si>
    <t>2022年产业发展资金（濂溪大洞等3个蔬菜基地地租奖补资金）</t>
  </si>
  <si>
    <t>道财农【2022】10号  21305</t>
  </si>
  <si>
    <t>梅花镇政府</t>
  </si>
  <si>
    <t>梅花贵头村立面改造工程款等</t>
  </si>
  <si>
    <t>道财农【2022】12号   21305</t>
  </si>
  <si>
    <t>县园林事务中心</t>
  </si>
  <si>
    <t>陈熊村乡村振兴村容提质建设资金</t>
  </si>
  <si>
    <t>道财农【2022】14号   21305</t>
  </si>
  <si>
    <t>横岭乡政府</t>
  </si>
  <si>
    <t>易地扶贫搬迁拆复垦补助资金</t>
  </si>
  <si>
    <t>道财农【2022】 17号  21305</t>
  </si>
  <si>
    <t>仙子脚镇政府</t>
  </si>
  <si>
    <t>黄田岗拆除空心房奖补资金</t>
  </si>
  <si>
    <t>道财农【2022】21号   21305</t>
  </si>
  <si>
    <t>西洲街道办</t>
  </si>
  <si>
    <t>大坪子人居环境整治资金</t>
  </si>
  <si>
    <t>道财农【2022】23号   21305</t>
  </si>
  <si>
    <t>县烤烟办</t>
  </si>
  <si>
    <t>2022年产业发展资金（烤烟种植奖补资金）</t>
  </si>
  <si>
    <t>道财农【2022】26号   21305</t>
  </si>
  <si>
    <t>乐福堂镇政府</t>
  </si>
  <si>
    <t>农村公路工程建设资金</t>
  </si>
  <si>
    <t>道财农指【2022】4号   21305</t>
  </si>
  <si>
    <t>拨付农村改厕奖补资金</t>
  </si>
  <si>
    <t>道财农指【2022】13号   21305</t>
  </si>
  <si>
    <t>G357至贵头村通组公路段工程款</t>
  </si>
  <si>
    <t>县交通运输局</t>
  </si>
  <si>
    <t>道财农指【2022】27号   21305</t>
  </si>
  <si>
    <t>2022年产业发展资金（烤烟房建设资金）</t>
  </si>
  <si>
    <t>道财农指【2022】28号   21305</t>
  </si>
  <si>
    <t>综合服务平台建设</t>
  </si>
  <si>
    <t>农村综合服务平台建设款</t>
  </si>
  <si>
    <t>中国共产党道县委员会组织部</t>
  </si>
  <si>
    <t>道财农指【2022】29号   21305</t>
  </si>
  <si>
    <t>楼田村濂溪书院面前大洞土地租金及改种费用</t>
  </si>
  <si>
    <t>道县清塘镇人民政府</t>
  </si>
  <si>
    <t>道财农指【2022】30号   21305</t>
  </si>
  <si>
    <t>金融扶贫</t>
  </si>
  <si>
    <t>农产品出口创汇奖扶资金</t>
  </si>
  <si>
    <t>道县农业农村局</t>
  </si>
  <si>
    <t>道财农指【2022】31号   21305</t>
  </si>
  <si>
    <t>乡村治理项目费用</t>
  </si>
  <si>
    <t>道县乡村振兴局</t>
  </si>
  <si>
    <t>道农发〔2022〕20号</t>
  </si>
  <si>
    <t>2022年度巩固拓展产业扶贫成果重点项目</t>
  </si>
  <si>
    <t>永州市天智菌业有限公司等6家企业</t>
  </si>
  <si>
    <t>道农发〔2022〕19号</t>
  </si>
  <si>
    <t>百企培育项目</t>
  </si>
  <si>
    <r>
      <rPr>
        <sz val="10"/>
        <rFont val="方正楷体_GB2312"/>
        <charset val="134"/>
      </rPr>
      <t>湖南</t>
    </r>
    <r>
      <rPr>
        <sz val="10"/>
        <rFont val="宋体"/>
        <charset val="134"/>
      </rPr>
      <t>洑</t>
    </r>
    <r>
      <rPr>
        <sz val="10"/>
        <rFont val="方正楷体_GB2312"/>
        <charset val="134"/>
      </rPr>
      <t>水河农牧生态有限公司等2家企业</t>
    </r>
  </si>
  <si>
    <t>省级特色产业园项目</t>
  </si>
  <si>
    <t>道县亿鲜坊农产品有限公司</t>
  </si>
  <si>
    <t>2021年新型农业经营主体货款贴息项目</t>
  </si>
  <si>
    <t>喜羊羊柑橘种植合作社等208家经营主体</t>
  </si>
  <si>
    <t>2022年畅通工程项目</t>
  </si>
  <si>
    <t>2022年示范建设项目</t>
  </si>
  <si>
    <t>道水发〔2022〕30号</t>
  </si>
  <si>
    <t>小水源修复</t>
  </si>
  <si>
    <t>道县水利局</t>
  </si>
  <si>
    <t>产业奖补</t>
  </si>
  <si>
    <t>2022年道县产业奖补、劳务补助</t>
  </si>
  <si>
    <t>产业奖补、劳务补助</t>
  </si>
  <si>
    <t>2022市级配套资金</t>
  </si>
  <si>
    <t>产业发展配套设施</t>
  </si>
  <si>
    <t>道委乡振组发〔2022〕7 号</t>
  </si>
  <si>
    <t>司空岩</t>
  </si>
  <si>
    <t>新建自来水项目1.5公里</t>
  </si>
  <si>
    <t>调整计划</t>
  </si>
  <si>
    <t>善祥</t>
  </si>
  <si>
    <t>2022年柑子园镇善祥村弯子里水渠维修</t>
  </si>
  <si>
    <t>560米、机耕道</t>
  </si>
  <si>
    <t>蚣坝居委会黑山塘二期附属工程</t>
  </si>
  <si>
    <t>村小学路段断头路建设</t>
  </si>
  <si>
    <t>900米</t>
  </si>
  <si>
    <t>道委乡振组发〔2022〕21 号</t>
  </si>
  <si>
    <t>双桥</t>
  </si>
  <si>
    <t>双桥村六组村口路面硬化</t>
  </si>
  <si>
    <t>双桥村六组村口路面硬化长约300米,路宽5米.</t>
  </si>
  <si>
    <t>水坝维修改造</t>
  </si>
  <si>
    <t>二期建设项目</t>
  </si>
  <si>
    <t>祥龙</t>
  </si>
  <si>
    <t>村道硬化</t>
  </si>
  <si>
    <t>龙眼塘自然村道路硬化300米</t>
  </si>
  <si>
    <t>常青</t>
  </si>
  <si>
    <t>人居环境整治（村内巷道建设及码头改造）</t>
  </si>
  <si>
    <t>村内巷道建设及码头改造</t>
  </si>
  <si>
    <t>两河口</t>
  </si>
  <si>
    <t>步行观景道</t>
  </si>
  <si>
    <t>周塘营</t>
  </si>
  <si>
    <t>周塘营村道路</t>
  </si>
  <si>
    <t>铺垫工程及硬化0.5公里</t>
  </si>
  <si>
    <t>郑家</t>
  </si>
  <si>
    <t>郑家村村委会至三片断头路硬化工程建设</t>
  </si>
  <si>
    <t>硬化道路总长度810米，宽3.5米。</t>
  </si>
  <si>
    <t>水库、山塘维修及附属工程建设</t>
  </si>
  <si>
    <t>水渠修建1000米</t>
  </si>
  <si>
    <t>皂角坝</t>
  </si>
  <si>
    <t>审章塘乡皂角坝500米断头路修建</t>
  </si>
  <si>
    <t>500米断头路修建</t>
  </si>
  <si>
    <t>350米村小学段</t>
  </si>
  <si>
    <t>桥梁建设</t>
  </si>
  <si>
    <t>长30米、宽4.5米、桥敦3个</t>
  </si>
  <si>
    <t>2022年横岭乡天鹅岭村6组半岭田道路硬化</t>
  </si>
  <si>
    <t>道路硬化0.3公里</t>
  </si>
  <si>
    <t>光家岭村洪家垒自然村活动广场修建</t>
  </si>
  <si>
    <t>金鸡洞</t>
  </si>
  <si>
    <t>金鸡洞村文化活动场所、建身器材</t>
  </si>
  <si>
    <t>金鸡洞村文化活动场所硬化、建身器材</t>
  </si>
  <si>
    <t>糖榨屋</t>
  </si>
  <si>
    <t>糖榨屋村产业发展道路硬化项目</t>
  </si>
  <si>
    <t>糖榨屋村产业发展道路硬化</t>
  </si>
  <si>
    <t>2022年柑子园镇柑子园村村道硬化</t>
  </si>
  <si>
    <t>道委乡振组发〔2022〕27 号</t>
  </si>
  <si>
    <t>2022年清塘镇尹家村种植业基地</t>
  </si>
  <si>
    <t>药材种植基地建设、清表、打井等</t>
  </si>
  <si>
    <t>示范创建</t>
  </si>
  <si>
    <t>2022年清塘镇乡村治理示范创建</t>
  </si>
  <si>
    <t>示范创建、卫生等</t>
  </si>
  <si>
    <t>2022年芒头寨村人居环境整治项目</t>
  </si>
  <si>
    <t>开展乡村治理示范创建</t>
  </si>
  <si>
    <t>营江街道乡村治理示范创建项目</t>
  </si>
  <si>
    <t>濂南、芒头寨等三片引领--濂溪一脉理学小镇示范村</t>
  </si>
  <si>
    <t>邓家</t>
  </si>
  <si>
    <t>2022年道县桥头上邓家村老江福河坝维修</t>
  </si>
  <si>
    <t>河坝维修</t>
  </si>
  <si>
    <t>2022年祥霖铺镇八家村乡村治理示范创建</t>
  </si>
  <si>
    <t>示范创建、宣传、卫生</t>
  </si>
  <si>
    <t>祥霖铺居委会</t>
  </si>
  <si>
    <t>2022年祥霖铺居委会水渠护坡项目</t>
  </si>
  <si>
    <t>维修祥霖铺居委会面前坝护坡170米，新建渡槽10米</t>
  </si>
  <si>
    <t>2022年梅花镇贵头村乡村治理示范创建</t>
  </si>
  <si>
    <t>2022年梅花镇贵头村人居环境整治</t>
  </si>
  <si>
    <t>在全村开展人居环境整治</t>
  </si>
  <si>
    <t>2022年梅花镇司空岩村人居环境整治</t>
  </si>
  <si>
    <t>9组示范创建、宣传、卫生</t>
  </si>
  <si>
    <t>石下渡</t>
  </si>
  <si>
    <t>2022年梅花镇石下渡村综合服务平台便民活动场所硬化</t>
  </si>
  <si>
    <t>硬化约800平方米村便民活动场所</t>
  </si>
  <si>
    <t>永和</t>
  </si>
  <si>
    <t>码头修缮</t>
  </si>
  <si>
    <t>一处</t>
  </si>
  <si>
    <t>2022年柑子园镇特色产业路硬化建设项目</t>
  </si>
  <si>
    <t>柑子园村至善祥村</t>
  </si>
  <si>
    <t>精神文明建设</t>
  </si>
  <si>
    <t>“三下乡”宣传</t>
  </si>
  <si>
    <t>“三下乡|宣传</t>
  </si>
  <si>
    <t>2022年道县务工补助</t>
  </si>
  <si>
    <t>200元/人</t>
  </si>
  <si>
    <t>道委乡振组发〔2022〕35号</t>
  </si>
  <si>
    <r>
      <rPr>
        <sz val="10"/>
        <color rgb="FF000000"/>
        <rFont val="仿宋"/>
        <charset val="134"/>
      </rPr>
      <t>桥头</t>
    </r>
  </si>
  <si>
    <r>
      <rPr>
        <sz val="10"/>
        <color rgb="FF000000"/>
        <rFont val="仿宋"/>
        <charset val="134"/>
      </rPr>
      <t>庄村</t>
    </r>
  </si>
  <si>
    <r>
      <rPr>
        <sz val="10"/>
        <color rgb="FF000000"/>
        <rFont val="仿宋"/>
        <charset val="134"/>
      </rPr>
      <t>乡村建设行动</t>
    </r>
  </si>
  <si>
    <r>
      <rPr>
        <sz val="10"/>
        <color rgb="FF000000"/>
        <rFont val="仿宋"/>
        <charset val="134"/>
      </rPr>
      <t>农村道路建设</t>
    </r>
  </si>
  <si>
    <r>
      <rPr>
        <sz val="8"/>
        <color rgb="FF000000"/>
        <rFont val="方正仿宋_GB2312"/>
        <charset val="134"/>
      </rPr>
      <t>2022年庄村1组道路硬化</t>
    </r>
  </si>
  <si>
    <r>
      <rPr>
        <sz val="8"/>
        <color rgb="FF000000"/>
        <rFont val="方正仿宋_GB2312"/>
        <charset val="134"/>
      </rPr>
      <t>庄村1组道路建设</t>
    </r>
  </si>
  <si>
    <r>
      <rPr>
        <sz val="10"/>
        <color rgb="FF000000"/>
        <rFont val="仿宋"/>
        <charset val="134"/>
      </rPr>
      <t>祥霖铺</t>
    </r>
  </si>
  <si>
    <r>
      <rPr>
        <sz val="10"/>
        <color rgb="FF000000"/>
        <rFont val="仿宋"/>
        <charset val="134"/>
      </rPr>
      <t>银山</t>
    </r>
  </si>
  <si>
    <r>
      <rPr>
        <sz val="8"/>
        <color rgb="FF000000"/>
        <rFont val="方正仿宋_GB2312"/>
        <charset val="134"/>
      </rPr>
      <t>2022年银山村村道硬化项目</t>
    </r>
  </si>
  <si>
    <r>
      <rPr>
        <sz val="10"/>
        <color rgb="FF000000"/>
        <rFont val="方正仿宋_GB2312"/>
        <charset val="134"/>
      </rPr>
      <t>硬化村道400米，宽4.5米</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</si>
</sst>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2">
    <font>
      <sz val="12"/>
      <color theme="1"/>
      <name val="宋体"/>
      <charset val="134"/>
      <scheme val="minor"/>
    </font>
    <font>
      <b/>
      <sz val="16"/>
      <name val="仿宋_GB2312"/>
      <charset val="134"/>
    </font>
    <font>
      <b/>
      <sz val="10"/>
      <name val="方正楷体_GB2312"/>
      <charset val="134"/>
    </font>
    <font>
      <sz val="10"/>
      <name val="方正楷体_GB2312"/>
      <charset val="134"/>
    </font>
    <font>
      <sz val="10"/>
      <name val="宋体"/>
      <charset val="134"/>
    </font>
    <font>
      <sz val="10"/>
      <name val="方正仿宋_GB18030"/>
      <charset val="134"/>
    </font>
    <font>
      <sz val="10"/>
      <color indexed="8"/>
      <name val="宋体"/>
      <charset val="134"/>
    </font>
    <font>
      <sz val="8"/>
      <name val="仿宋_GB2312"/>
      <charset val="134"/>
    </font>
    <font>
      <sz val="10"/>
      <name val="仿宋"/>
      <charset val="134"/>
    </font>
    <font>
      <sz val="10"/>
      <color rgb="FF000000"/>
      <name val="仿宋"/>
      <charset val="134"/>
    </font>
    <font>
      <sz val="8"/>
      <color rgb="FF000000"/>
      <name val="方正仿宋_GB2312"/>
      <charset val="134"/>
    </font>
    <font>
      <sz val="10"/>
      <color rgb="FF000000"/>
      <name val="方正仿宋_GB2312"/>
      <charset val="134"/>
    </font>
    <font>
      <sz val="22"/>
      <color theme="1"/>
      <name val="方正仿宋_GB2312"/>
      <charset val="134"/>
    </font>
    <font>
      <sz val="10"/>
      <color theme="1"/>
      <name val="方正仿宋_GB2312"/>
      <charset val="134"/>
    </font>
    <font>
      <sz val="10"/>
      <name val="方正仿宋_GB2312"/>
      <charset val="134"/>
    </font>
    <font>
      <sz val="12"/>
      <color indexed="8"/>
      <name val="宋体"/>
      <charset val="134"/>
    </font>
    <font>
      <sz val="11"/>
      <color theme="1"/>
      <name val="Times New Roman"/>
      <charset val="134"/>
    </font>
    <font>
      <b/>
      <sz val="20"/>
      <color theme="1"/>
      <name val="宋体"/>
      <charset val="134"/>
    </font>
    <font>
      <b/>
      <sz val="20"/>
      <color theme="1"/>
      <name val="Times New Roman"/>
      <charset val="134"/>
    </font>
    <font>
      <sz val="12"/>
      <color theme="1"/>
      <name val="Times New Roman"/>
      <charset val="134"/>
    </font>
    <font>
      <b/>
      <sz val="12"/>
      <color theme="1"/>
      <name val="Times New Roman"/>
      <charset val="134"/>
    </font>
    <font>
      <b/>
      <sz val="12"/>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indexed="8"/>
      <name val="宋体"/>
      <charset val="134"/>
      <scheme val="minor"/>
    </font>
    <font>
      <sz val="11"/>
      <color theme="1"/>
      <name val="Tahoma"/>
      <charset val="134"/>
    </font>
    <font>
      <sz val="11"/>
      <color theme="1"/>
      <name val="宋体"/>
      <charset val="134"/>
    </font>
    <font>
      <b/>
      <sz val="16"/>
      <color theme="1"/>
      <name val="宋体"/>
      <charset val="134"/>
      <scheme val="major"/>
    </font>
    <font>
      <sz val="14"/>
      <color theme="1"/>
      <name val="仿宋_GB2312"/>
      <charset val="134"/>
    </font>
    <font>
      <sz val="14"/>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0"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24" fillId="0" borderId="0" applyNumberFormat="0" applyFill="0" applyBorder="0" applyAlignment="0" applyProtection="0">
      <alignment vertical="center"/>
    </xf>
    <xf numFmtId="0" fontId="31" fillId="8" borderId="11" applyNumberFormat="0" applyFont="0" applyAlignment="0" applyProtection="0">
      <alignment vertical="center"/>
    </xf>
    <xf numFmtId="0" fontId="35"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35" fillId="10" borderId="0" applyNumberFormat="0" applyBorder="0" applyAlignment="0" applyProtection="0">
      <alignment vertical="center"/>
    </xf>
    <xf numFmtId="0" fontId="37" fillId="0" borderId="13" applyNumberFormat="0" applyFill="0" applyAlignment="0" applyProtection="0">
      <alignment vertical="center"/>
    </xf>
    <xf numFmtId="0" fontId="35" fillId="11" borderId="0" applyNumberFormat="0" applyBorder="0" applyAlignment="0" applyProtection="0">
      <alignment vertical="center"/>
    </xf>
    <xf numFmtId="0" fontId="43" fillId="12" borderId="14" applyNumberFormat="0" applyAlignment="0" applyProtection="0">
      <alignment vertical="center"/>
    </xf>
    <xf numFmtId="0" fontId="44" fillId="12" borderId="10" applyNumberFormat="0" applyAlignment="0" applyProtection="0">
      <alignment vertical="center"/>
    </xf>
    <xf numFmtId="0" fontId="45" fillId="13" borderId="15"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31" fillId="0" borderId="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50" fillId="0" borderId="0" applyBorder="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0" fillId="0" borderId="0">
      <alignment vertical="center"/>
    </xf>
    <xf numFmtId="0" fontId="50" fillId="0" borderId="0">
      <alignment vertical="center"/>
    </xf>
  </cellStyleXfs>
  <cellXfs count="89">
    <xf numFmtId="0" fontId="0" fillId="0" borderId="0" xfId="0">
      <alignment vertical="center"/>
    </xf>
    <xf numFmtId="0" fontId="1" fillId="0" borderId="0" xfId="0" applyFont="1" applyFill="1" applyAlignment="1">
      <alignment horizontal="center" vertical="center" wrapText="1"/>
    </xf>
    <xf numFmtId="0" fontId="2" fillId="0" borderId="1" xfId="5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51"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2" xfId="51" applyFont="1" applyFill="1" applyBorder="1" applyAlignment="1">
      <alignment horizontal="center" vertical="center" wrapText="1"/>
    </xf>
    <xf numFmtId="0" fontId="2" fillId="0" borderId="3" xfId="51" applyFont="1" applyFill="1" applyBorder="1" applyAlignment="1">
      <alignment horizontal="center" vertical="center" wrapText="1"/>
    </xf>
    <xf numFmtId="0" fontId="2" fillId="0" borderId="4" xfId="51"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48"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1" xfId="5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51" applyFont="1" applyFill="1" applyBorder="1" applyAlignment="1" applyProtection="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9" fontId="14"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14" fillId="0" borderId="1" xfId="51"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10" applyFont="1" applyBorder="1" applyAlignment="1">
      <alignment horizontal="center" vertical="center" wrapText="1"/>
    </xf>
    <xf numFmtId="0" fontId="22" fillId="0" borderId="1" xfId="0" applyFont="1" applyFill="1" applyBorder="1" applyAlignment="1">
      <alignment horizontal="center" vertical="center"/>
    </xf>
    <xf numFmtId="0" fontId="24" fillId="0" borderId="1" xfId="10" applyFont="1" applyFill="1" applyBorder="1" applyAlignment="1">
      <alignment vertical="center" wrapText="1"/>
    </xf>
    <xf numFmtId="0" fontId="25" fillId="0" borderId="1" xfId="0" applyFont="1" applyFill="1" applyBorder="1" applyAlignment="1">
      <alignment horizontal="center" vertical="center"/>
    </xf>
    <xf numFmtId="0" fontId="22"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3" fillId="0" borderId="1" xfId="10" applyFont="1" applyFill="1" applyBorder="1" applyAlignment="1">
      <alignment vertical="center" wrapText="1"/>
    </xf>
    <xf numFmtId="0" fontId="22" fillId="0" borderId="8" xfId="0" applyFont="1" applyFill="1" applyBorder="1" applyAlignment="1">
      <alignment horizontal="center" vertical="center"/>
    </xf>
    <xf numFmtId="0" fontId="24" fillId="0" borderId="1" xfId="10" applyFont="1" applyBorder="1" applyAlignment="1">
      <alignment horizontal="center" vertical="center" wrapText="1"/>
    </xf>
    <xf numFmtId="0" fontId="24" fillId="0" borderId="1" xfId="10" applyFont="1" applyBorder="1" applyAlignment="1">
      <alignment vertical="center" wrapTex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wrapText="1"/>
    </xf>
    <xf numFmtId="0" fontId="26" fillId="0" borderId="0" xfId="0" applyFont="1" applyFill="1" applyAlignment="1"/>
    <xf numFmtId="0" fontId="27" fillId="0" borderId="0" xfId="0" applyFont="1" applyFill="1" applyAlignment="1"/>
    <xf numFmtId="0" fontId="28"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176" fontId="30" fillId="0" borderId="4" xfId="31" applyNumberFormat="1" applyFont="1" applyFill="1" applyBorder="1" applyAlignment="1" applyProtection="1">
      <alignment horizontal="center" vertical="center" wrapText="1"/>
    </xf>
    <xf numFmtId="0" fontId="29" fillId="0" borderId="1" xfId="0" applyFont="1" applyFill="1" applyBorder="1" applyAlignment="1">
      <alignment horizontal="left" vertical="center" wrapText="1"/>
    </xf>
    <xf numFmtId="0" fontId="27" fillId="0" borderId="0" xfId="0" applyFont="1" applyFill="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4 3 2"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www.dx.gov.cn/dxfpkfbgs/0400/202203/cc5be421342d42018bf8928ddfabcf55.shtml" TargetMode="External"/><Relationship Id="rId8" Type="http://schemas.openxmlformats.org/officeDocument/2006/relationships/hyperlink" Target="http://www.dx.gov.cn/dxczj/1000/202208/c360f9408a6443a394d87fc1065eca1e.shtml" TargetMode="External"/><Relationship Id="rId7" Type="http://schemas.openxmlformats.org/officeDocument/2006/relationships/hyperlink" Target="http://www.dx.gov.cn/dxczj/1000/202208/57355e3f7cb2468e9c6f4215f209c242.shtml" TargetMode="External"/><Relationship Id="rId6" Type="http://schemas.openxmlformats.org/officeDocument/2006/relationships/hyperlink" Target="http://www.dx.gov.cn/dx/gsgg/202203/aaefede355b74f8da9537bcc325fda1a.shtml" TargetMode="External"/><Relationship Id="rId5" Type="http://schemas.openxmlformats.org/officeDocument/2006/relationships/hyperlink" Target="http://www.dx.gov.cn/dxczj/1000/202208/1b9bcc1e0a8340c5b8cbb917f04013b8.shtml" TargetMode="External"/><Relationship Id="rId4" Type="http://schemas.openxmlformats.org/officeDocument/2006/relationships/hyperlink" Target="http://www.dx.gov.cn/dxnyncj/0400/202209/f8fe69e437f74d909631cc1b7bc3f7d9.shtml" TargetMode="External"/><Relationship Id="rId31" Type="http://schemas.openxmlformats.org/officeDocument/2006/relationships/hyperlink" Target="http://www.dx.gov.cn/dxczj/1000/202208/b5b12a0af3df40919f06a0531848f6e9.shtml" TargetMode="External"/><Relationship Id="rId30" Type="http://schemas.openxmlformats.org/officeDocument/2006/relationships/hyperlink" Target="http://www.dx.gov.cn/dxczj/1000/202208/3619c54825a748249f8a3f76de348c09.shtml" TargetMode="External"/><Relationship Id="rId3" Type="http://schemas.openxmlformats.org/officeDocument/2006/relationships/hyperlink" Target="http://admin.yzcity.gov.cn:8888/preview/viewManuscript_ViewManuscript.action?actionParam=64FD54338A5F0378E6AACB8B236F611E8A4AF2CA22D4261DDD46EC8075A59BE6F2F86C794E9D84AFAB4C3881A9A57CF4D5F35B8BE96B917C5A853FE3A083B25D056B49E76FF8F157085BFFED669586CE10660A12F00D8B4F9CE966C3CE0BBC2A35251BD9D7821ED9DEFED4580FE4AB4F51DEB087AF3C84C0CF836457A71B60703802177DAA0BBFC69FE6AEC12DA46445E5630367A415ECAE6A6758749EF7176DC3D2B61C31CAA9FD0759A6F3119297B0" TargetMode="External"/><Relationship Id="rId29" Type="http://schemas.openxmlformats.org/officeDocument/2006/relationships/hyperlink" Target="http://www.dx.gov.cn/dxczj/1000/202208/c3d7cd899e0f43eea259f4c4408002a6.shtml" TargetMode="External"/><Relationship Id="rId28" Type="http://schemas.openxmlformats.org/officeDocument/2006/relationships/hyperlink" Target="http://www.dx.gov.cn/dxczj/1000/202206/3fd841add1724c7c851a9c72fdd5d2fd.shtml" TargetMode="External"/><Relationship Id="rId27" Type="http://schemas.openxmlformats.org/officeDocument/2006/relationships/hyperlink" Target="http://www.dx.gov.cn/dxczj/1000/202206/a4931d8ddbc84460a7b00446873d7226.shtml" TargetMode="External"/><Relationship Id="rId26" Type="http://schemas.openxmlformats.org/officeDocument/2006/relationships/hyperlink" Target="http://www.dx.gov.cn/dxczj/1000/202206/901e9d8d332e462d831d0a104859a47a.shtml" TargetMode="External"/><Relationship Id="rId25" Type="http://schemas.openxmlformats.org/officeDocument/2006/relationships/hyperlink" Target="http://www.dx.gov.cn/dxczj/1000/202206/59d22952ca0a46b580bf8df5d668407d.shtml" TargetMode="External"/><Relationship Id="rId24" Type="http://schemas.openxmlformats.org/officeDocument/2006/relationships/hyperlink" Target="http://www.dx.gov.cn/dxczj/1000/202206/fc03377120c146c2ad6c53c45ef0ac9d.shtml" TargetMode="External"/><Relationship Id="rId23" Type="http://schemas.openxmlformats.org/officeDocument/2006/relationships/hyperlink" Target="http://www.dx.gov.cn/dxczj/1000/202206/47a26d774bc441f0b13a976816829e2d.shtml" TargetMode="External"/><Relationship Id="rId22" Type="http://schemas.openxmlformats.org/officeDocument/2006/relationships/hyperlink" Target="http://www.dx.gov.cn/dxczj/1000/202206/24a9e81ed69546e5830d41ffeb6b495d.shtml" TargetMode="External"/><Relationship Id="rId21" Type="http://schemas.openxmlformats.org/officeDocument/2006/relationships/hyperlink" Target="http://www.dx.gov.cn/dxczj/1000/202208/08621e9fe0c3442fb8da4773e124134a.shtml" TargetMode="External"/><Relationship Id="rId20" Type="http://schemas.openxmlformats.org/officeDocument/2006/relationships/hyperlink" Target="http://www.dx.gov.cn/dxczj/1000/202206/addb2658b32848ebaaed9ccf5d6b51ec.shtml" TargetMode="External"/><Relationship Id="rId2" Type="http://schemas.openxmlformats.org/officeDocument/2006/relationships/hyperlink" Target="http://www.dx.gov.cn/dxfpkfbgs/0400/202112/1afe416c6e024c079bfe0106c4eea053.shtml" TargetMode="External"/><Relationship Id="rId19" Type="http://schemas.openxmlformats.org/officeDocument/2006/relationships/hyperlink" Target="http://www.dx.gov.cn/dxslj/0400/202209/8a1f863c528c4291a247befb35354e55.shtml" TargetMode="External"/><Relationship Id="rId18" Type="http://schemas.openxmlformats.org/officeDocument/2006/relationships/hyperlink" Target="http://www.dx.gov.cn/dxnyncj/0400/202209/69e33b188a534d86b3229acd83ac8a53.shtml" TargetMode="External"/><Relationship Id="rId17" Type="http://schemas.openxmlformats.org/officeDocument/2006/relationships/hyperlink" Target="http://admin.yzcity.gov.cn:8888/preview/viewManuscript_ViewManuscript.action?index=1663212876994&amp;actionParam=FF7495D194C3270128FB01C8862C5F0BAA2C74A31F619E5CA0B96691F3A2156C20DD314E103131347E5FC2501F905E515023FE6A172051DE487E389C322A3E6840AD5ECFA947BED99A022F7D109D963AD62C6DC40BF867C44642BA9CC054268EDE93B99FD2D2632050EA6B474F6637BA6450AF4E988326DB2BF074632AEC719F34A9C6EA181BBCFC" TargetMode="External"/><Relationship Id="rId16" Type="http://schemas.openxmlformats.org/officeDocument/2006/relationships/hyperlink" Target="http://admin.yzcity.gov.cn:8888/preview/viewManuscript_ViewManuscript.action?index=1661852831146&amp;actionParam=FF7495D194C3270128FB01C8862C5F0B9A52F85406A84CB547E42D38FB13F7751EB767B69DFB118CA3E9CF52547A61DDD6592C1715A946AE487E389C322A3E6840AD5ECFA947BED99A022F7D109D963AD62C6DC40BF867C44642BA9CC054268EDE93B99FD2D2632050EA6B474F6637BA6450AF4E988326DB2BF074632AEC719F34A9C6EA181BBCFC" TargetMode="External"/><Relationship Id="rId15" Type="http://schemas.openxmlformats.org/officeDocument/2006/relationships/hyperlink" Target="http://www.dx.gov.cn/dx/gsgg/202206/fe4fb1c5752249abb7be1a79d07206ca.shtml" TargetMode="External"/><Relationship Id="rId14" Type="http://schemas.openxmlformats.org/officeDocument/2006/relationships/hyperlink" Target="http://www.dx.gov.cn/dxmzj/0400/202206/f72194eb1c364f52ba7f9004752f4d2f.shtml" TargetMode="External"/><Relationship Id="rId13" Type="http://schemas.openxmlformats.org/officeDocument/2006/relationships/hyperlink" Target="http://www.dx.gov.cn/dx/gsgg/202205/f07397b9fa4542bb94b5e97f529aec8f.shtml" TargetMode="External"/><Relationship Id="rId12" Type="http://schemas.openxmlformats.org/officeDocument/2006/relationships/hyperlink" Target="http://www.dx.gov.cn/dxfpkfbgs/0400/202206/6bb79c7c8a3e435aad1896fd575c0984.shtml" TargetMode="External"/><Relationship Id="rId11" Type="http://schemas.openxmlformats.org/officeDocument/2006/relationships/hyperlink" Target="http://www.dx.gov.cn/dx/gsgg/202203/46ab9e4675834612aeec10dd448ca9d7.shtml" TargetMode="External"/><Relationship Id="rId10" Type="http://schemas.openxmlformats.org/officeDocument/2006/relationships/hyperlink" Target="http://www.dx.gov.cn/dx/gsgg/202203/5d9923bf8a8f4fd4b7795c6f6e9bc189.shtml" TargetMode="External"/><Relationship Id="rId1" Type="http://schemas.openxmlformats.org/officeDocument/2006/relationships/hyperlink" Target="http://www.dx.gov.cn/dxnyncj/0400/202211/c9f5f5b977e34e53872dab545b2ec8d8.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workbookViewId="0">
      <selection activeCell="D20" sqref="D20"/>
    </sheetView>
  </sheetViews>
  <sheetFormatPr defaultColWidth="9" defaultRowHeight="14.25" outlineLevelCol="4"/>
  <cols>
    <col min="1" max="1" width="18.625" style="74" customWidth="1"/>
    <col min="2" max="2" width="15.75" style="74" customWidth="1"/>
    <col min="3" max="3" width="30.125" style="74" customWidth="1"/>
    <col min="4" max="4" width="17.75" style="74" customWidth="1"/>
    <col min="5" max="5" width="44.5" style="74" customWidth="1"/>
    <col min="6" max="16384" width="9" style="74"/>
  </cols>
  <sheetData>
    <row r="1" spans="1:1">
      <c r="A1" s="75" t="s">
        <v>0</v>
      </c>
    </row>
    <row r="2" ht="33.75" customHeight="1" spans="1:5">
      <c r="A2" s="76" t="s">
        <v>1</v>
      </c>
      <c r="B2" s="76"/>
      <c r="C2" s="76"/>
      <c r="D2" s="76"/>
      <c r="E2" s="76"/>
    </row>
    <row r="3" ht="31.5" customHeight="1" spans="1:5">
      <c r="A3" s="77"/>
      <c r="B3" s="77"/>
      <c r="C3" s="77"/>
      <c r="D3" s="78"/>
      <c r="E3" s="78" t="s">
        <v>2</v>
      </c>
    </row>
    <row r="4" ht="31.5" customHeight="1" spans="1:5">
      <c r="A4" s="79" t="s">
        <v>3</v>
      </c>
      <c r="B4" s="79" t="s">
        <v>4</v>
      </c>
      <c r="C4" s="80" t="s">
        <v>5</v>
      </c>
      <c r="D4" s="81"/>
      <c r="E4" s="82"/>
    </row>
    <row r="5" ht="55.5" customHeight="1" spans="1:5">
      <c r="A5" s="79"/>
      <c r="B5" s="79"/>
      <c r="C5" s="83" t="s">
        <v>6</v>
      </c>
      <c r="D5" s="79" t="s">
        <v>7</v>
      </c>
      <c r="E5" s="79" t="s">
        <v>8</v>
      </c>
    </row>
    <row r="6" ht="84" customHeight="1" spans="1:5">
      <c r="A6" s="84" t="s">
        <v>9</v>
      </c>
      <c r="B6" s="85">
        <v>2310</v>
      </c>
      <c r="C6" s="85" t="s">
        <v>10</v>
      </c>
      <c r="D6" s="86">
        <v>2310</v>
      </c>
      <c r="E6" s="87" t="s">
        <v>10</v>
      </c>
    </row>
    <row r="13" spans="5:5">
      <c r="E13" s="88"/>
    </row>
  </sheetData>
  <mergeCells count="4">
    <mergeCell ref="A2:E2"/>
    <mergeCell ref="C4:E4"/>
    <mergeCell ref="A4:A5"/>
    <mergeCell ref="B4:B5"/>
  </mergeCells>
  <pageMargins left="0.7" right="0.7" top="0.75" bottom="0.75" header="0.3" footer="0.3"/>
  <pageSetup paperSize="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28" workbookViewId="0">
      <selection activeCell="A40" sqref="A40:E40"/>
    </sheetView>
  </sheetViews>
  <sheetFormatPr defaultColWidth="9" defaultRowHeight="14.25" outlineLevelCol="4"/>
  <cols>
    <col min="1" max="1" width="9.375" customWidth="1"/>
    <col min="2" max="2" width="48.625" customWidth="1"/>
    <col min="3" max="3" width="66" customWidth="1"/>
    <col min="4" max="4" width="12.75" customWidth="1"/>
    <col min="5" max="5" width="13" customWidth="1"/>
  </cols>
  <sheetData>
    <row r="1" ht="15" spans="1:5">
      <c r="A1" s="48"/>
      <c r="B1" s="49"/>
      <c r="C1" s="48"/>
      <c r="D1" s="48"/>
      <c r="E1" s="48"/>
    </row>
    <row r="2" ht="25.5" spans="1:5">
      <c r="A2" s="50" t="s">
        <v>11</v>
      </c>
      <c r="B2" s="51"/>
      <c r="C2" s="51"/>
      <c r="D2" s="51"/>
      <c r="E2" s="51"/>
    </row>
    <row r="3" ht="15.75" spans="1:5">
      <c r="A3" s="52"/>
      <c r="B3" s="52"/>
      <c r="C3" s="52"/>
      <c r="D3" s="52"/>
      <c r="E3" s="53" t="s">
        <v>12</v>
      </c>
    </row>
    <row r="4" spans="1:5">
      <c r="A4" s="54" t="s">
        <v>13</v>
      </c>
      <c r="B4" s="55" t="s">
        <v>14</v>
      </c>
      <c r="C4" s="56" t="s">
        <v>15</v>
      </c>
      <c r="D4" s="56" t="s">
        <v>16</v>
      </c>
      <c r="E4" s="54" t="s">
        <v>17</v>
      </c>
    </row>
    <row r="5" ht="15.75" spans="1:5">
      <c r="A5" s="57"/>
      <c r="B5" s="58"/>
      <c r="C5" s="57"/>
      <c r="D5" s="57"/>
      <c r="E5" s="57"/>
    </row>
    <row r="6" ht="41" customHeight="1" spans="1:5">
      <c r="A6" s="57"/>
      <c r="B6" s="59" t="s">
        <v>18</v>
      </c>
      <c r="C6" s="60" t="s">
        <v>19</v>
      </c>
      <c r="D6" s="61" t="s">
        <v>20</v>
      </c>
      <c r="E6" s="57"/>
    </row>
    <row r="7" ht="41" customHeight="1" spans="1:5">
      <c r="A7" s="57"/>
      <c r="B7" s="59" t="s">
        <v>21</v>
      </c>
      <c r="C7" s="57"/>
      <c r="D7" s="57"/>
      <c r="E7" s="57"/>
    </row>
    <row r="8" ht="41" customHeight="1" spans="1:5">
      <c r="A8" s="57">
        <v>1</v>
      </c>
      <c r="B8" s="59" t="s">
        <v>22</v>
      </c>
      <c r="C8" s="62" t="s">
        <v>23</v>
      </c>
      <c r="D8" s="63">
        <v>1376</v>
      </c>
      <c r="E8" s="64" t="s">
        <v>24</v>
      </c>
    </row>
    <row r="9" ht="41" customHeight="1" spans="1:5">
      <c r="A9" s="57">
        <v>2</v>
      </c>
      <c r="B9" s="59" t="s">
        <v>25</v>
      </c>
      <c r="C9" s="62" t="s">
        <v>26</v>
      </c>
      <c r="D9" s="63">
        <v>120</v>
      </c>
      <c r="E9" s="65"/>
    </row>
    <row r="10" ht="41" customHeight="1" spans="1:5">
      <c r="A10" s="57">
        <v>3</v>
      </c>
      <c r="B10" s="59" t="s">
        <v>27</v>
      </c>
      <c r="C10" s="62" t="s">
        <v>28</v>
      </c>
      <c r="D10" s="63">
        <v>165</v>
      </c>
      <c r="E10" s="65"/>
    </row>
    <row r="11" ht="41" customHeight="1" spans="1:5">
      <c r="A11" s="57">
        <v>4</v>
      </c>
      <c r="B11" s="59" t="s">
        <v>29</v>
      </c>
      <c r="C11" s="62" t="s">
        <v>30</v>
      </c>
      <c r="D11" s="63">
        <v>40</v>
      </c>
      <c r="E11" s="66"/>
    </row>
    <row r="12" ht="41" customHeight="1" spans="1:5">
      <c r="A12" s="57">
        <v>5</v>
      </c>
      <c r="B12" s="59" t="s">
        <v>31</v>
      </c>
      <c r="C12" s="62" t="s">
        <v>32</v>
      </c>
      <c r="D12" s="63">
        <v>981</v>
      </c>
      <c r="E12" s="67" t="s">
        <v>33</v>
      </c>
    </row>
    <row r="13" ht="41" customHeight="1" spans="1:5">
      <c r="A13" s="57">
        <v>6</v>
      </c>
      <c r="B13" s="59" t="s">
        <v>27</v>
      </c>
      <c r="C13" s="62" t="s">
        <v>34</v>
      </c>
      <c r="D13" s="63">
        <v>34</v>
      </c>
      <c r="E13" s="66"/>
    </row>
    <row r="14" ht="41" customHeight="1" spans="1:5">
      <c r="A14" s="57">
        <v>7</v>
      </c>
      <c r="B14" s="59" t="s">
        <v>35</v>
      </c>
      <c r="C14" s="62" t="s">
        <v>36</v>
      </c>
      <c r="D14" s="63">
        <v>200</v>
      </c>
      <c r="E14" s="67" t="s">
        <v>37</v>
      </c>
    </row>
    <row r="15" ht="41" customHeight="1" spans="1:5">
      <c r="A15" s="57">
        <v>8</v>
      </c>
      <c r="B15" s="59" t="s">
        <v>38</v>
      </c>
      <c r="C15" s="62" t="s">
        <v>39</v>
      </c>
      <c r="D15" s="63">
        <v>30</v>
      </c>
      <c r="E15" s="65"/>
    </row>
    <row r="16" ht="41" customHeight="1" spans="1:5">
      <c r="A16" s="57">
        <v>9</v>
      </c>
      <c r="B16" s="59" t="s">
        <v>40</v>
      </c>
      <c r="C16" s="68" t="s">
        <v>41</v>
      </c>
      <c r="D16" s="63">
        <v>50</v>
      </c>
      <c r="E16" s="66"/>
    </row>
    <row r="17" ht="41" customHeight="1" spans="1:5">
      <c r="A17" s="57">
        <v>10</v>
      </c>
      <c r="B17" s="59" t="s">
        <v>31</v>
      </c>
      <c r="C17" s="62" t="s">
        <v>42</v>
      </c>
      <c r="D17" s="63">
        <v>1036</v>
      </c>
      <c r="E17" s="69" t="s">
        <v>43</v>
      </c>
    </row>
    <row r="18" ht="41" customHeight="1" spans="1:5">
      <c r="A18" s="57">
        <v>11</v>
      </c>
      <c r="B18" s="59" t="s">
        <v>44</v>
      </c>
      <c r="C18" s="60" t="s">
        <v>45</v>
      </c>
      <c r="D18" s="57">
        <v>671</v>
      </c>
      <c r="E18" s="69" t="s">
        <v>46</v>
      </c>
    </row>
    <row r="19" ht="41" customHeight="1" spans="1:5">
      <c r="A19" s="57">
        <v>12</v>
      </c>
      <c r="B19" s="59" t="s">
        <v>47</v>
      </c>
      <c r="C19" s="62" t="s">
        <v>48</v>
      </c>
      <c r="D19" s="63">
        <v>895</v>
      </c>
      <c r="E19" s="69" t="s">
        <v>49</v>
      </c>
    </row>
    <row r="20" ht="41" customHeight="1" spans="1:5">
      <c r="A20" s="57">
        <v>13</v>
      </c>
      <c r="B20" s="59" t="s">
        <v>50</v>
      </c>
      <c r="C20" s="62" t="s">
        <v>51</v>
      </c>
      <c r="D20" s="63">
        <v>460</v>
      </c>
      <c r="E20" s="69" t="s">
        <v>52</v>
      </c>
    </row>
    <row r="21" ht="41" customHeight="1" spans="1:5">
      <c r="A21" s="57">
        <v>14</v>
      </c>
      <c r="B21" s="59" t="s">
        <v>53</v>
      </c>
      <c r="C21" s="62" t="s">
        <v>54</v>
      </c>
      <c r="D21" s="63">
        <v>400</v>
      </c>
      <c r="E21" s="69" t="s">
        <v>55</v>
      </c>
    </row>
    <row r="22" ht="41" customHeight="1" spans="1:5">
      <c r="A22" s="57">
        <v>15</v>
      </c>
      <c r="B22" s="59" t="s">
        <v>56</v>
      </c>
      <c r="C22" s="70" t="s">
        <v>57</v>
      </c>
      <c r="D22" s="57">
        <v>68</v>
      </c>
      <c r="E22" s="69"/>
    </row>
    <row r="23" ht="41" customHeight="1" spans="1:5">
      <c r="A23" s="57">
        <v>16</v>
      </c>
      <c r="B23" s="59" t="s">
        <v>58</v>
      </c>
      <c r="C23" s="62" t="s">
        <v>59</v>
      </c>
      <c r="D23" s="63">
        <v>18</v>
      </c>
      <c r="E23" s="69"/>
    </row>
    <row r="24" ht="41" customHeight="1" spans="1:5">
      <c r="A24" s="57">
        <v>17</v>
      </c>
      <c r="B24" s="59" t="s">
        <v>60</v>
      </c>
      <c r="C24" s="62" t="s">
        <v>61</v>
      </c>
      <c r="D24" s="63">
        <v>872</v>
      </c>
      <c r="E24" s="69"/>
    </row>
    <row r="25" ht="41" customHeight="1" spans="1:5">
      <c r="A25" s="57">
        <v>18</v>
      </c>
      <c r="B25" s="59" t="s">
        <v>62</v>
      </c>
      <c r="C25" s="62" t="s">
        <v>63</v>
      </c>
      <c r="D25" s="63">
        <v>235.96</v>
      </c>
      <c r="E25" s="69"/>
    </row>
    <row r="26" ht="41" customHeight="1" spans="1:5">
      <c r="A26" s="57">
        <v>19</v>
      </c>
      <c r="B26" s="59" t="s">
        <v>64</v>
      </c>
      <c r="C26" s="62" t="s">
        <v>65</v>
      </c>
      <c r="D26" s="63">
        <v>60.29</v>
      </c>
      <c r="E26" s="69"/>
    </row>
    <row r="27" ht="41" customHeight="1" spans="1:5">
      <c r="A27" s="57">
        <v>20</v>
      </c>
      <c r="B27" s="59" t="s">
        <v>66</v>
      </c>
      <c r="C27" s="62" t="s">
        <v>67</v>
      </c>
      <c r="D27" s="63">
        <v>25.11</v>
      </c>
      <c r="E27" s="69"/>
    </row>
    <row r="28" ht="41" customHeight="1" spans="1:5">
      <c r="A28" s="57">
        <v>21</v>
      </c>
      <c r="B28" s="59" t="s">
        <v>68</v>
      </c>
      <c r="C28" s="70" t="s">
        <v>69</v>
      </c>
      <c r="D28" s="57">
        <v>13.5</v>
      </c>
      <c r="E28" s="69"/>
    </row>
    <row r="29" ht="41" customHeight="1" spans="1:5">
      <c r="A29" s="57">
        <v>22</v>
      </c>
      <c r="B29" s="59" t="s">
        <v>70</v>
      </c>
      <c r="C29" s="62" t="s">
        <v>71</v>
      </c>
      <c r="D29" s="63">
        <v>40</v>
      </c>
      <c r="E29" s="69"/>
    </row>
    <row r="30" ht="41" customHeight="1" spans="1:5">
      <c r="A30" s="57">
        <v>23</v>
      </c>
      <c r="B30" s="59" t="s">
        <v>72</v>
      </c>
      <c r="C30" s="62" t="s">
        <v>73</v>
      </c>
      <c r="D30" s="63">
        <v>5</v>
      </c>
      <c r="E30" s="69"/>
    </row>
    <row r="31" ht="41" customHeight="1" spans="1:5">
      <c r="A31" s="57">
        <v>24</v>
      </c>
      <c r="B31" s="59" t="s">
        <v>74</v>
      </c>
      <c r="C31" s="62" t="s">
        <v>75</v>
      </c>
      <c r="D31" s="63">
        <v>74.1</v>
      </c>
      <c r="E31" s="69"/>
    </row>
    <row r="32" ht="41" customHeight="1" spans="1:5">
      <c r="A32" s="57">
        <v>25</v>
      </c>
      <c r="B32" s="59" t="s">
        <v>76</v>
      </c>
      <c r="C32" s="62" t="s">
        <v>77</v>
      </c>
      <c r="D32" s="63">
        <v>8</v>
      </c>
      <c r="E32" s="69"/>
    </row>
    <row r="33" ht="41" customHeight="1" spans="1:5">
      <c r="A33" s="57">
        <v>26</v>
      </c>
      <c r="B33" s="59" t="s">
        <v>78</v>
      </c>
      <c r="C33" s="71" t="s">
        <v>79</v>
      </c>
      <c r="D33" s="63">
        <v>250</v>
      </c>
      <c r="E33" s="57"/>
    </row>
    <row r="34" ht="41" customHeight="1" spans="1:5">
      <c r="A34" s="57">
        <v>27</v>
      </c>
      <c r="B34" s="59" t="s">
        <v>80</v>
      </c>
      <c r="C34" s="68" t="s">
        <v>36</v>
      </c>
      <c r="D34" s="63">
        <v>200</v>
      </c>
      <c r="E34" s="57"/>
    </row>
    <row r="35" ht="41" customHeight="1" spans="1:5">
      <c r="A35" s="57">
        <v>28</v>
      </c>
      <c r="B35" s="59" t="s">
        <v>81</v>
      </c>
      <c r="C35" s="62" t="s">
        <v>82</v>
      </c>
      <c r="D35" s="63">
        <v>225</v>
      </c>
      <c r="E35" s="57"/>
    </row>
    <row r="36" ht="41" customHeight="1" spans="1:5">
      <c r="A36" s="57">
        <v>29</v>
      </c>
      <c r="B36" s="59" t="s">
        <v>83</v>
      </c>
      <c r="C36" s="62" t="s">
        <v>84</v>
      </c>
      <c r="D36" s="63">
        <v>12.35</v>
      </c>
      <c r="E36" s="57"/>
    </row>
    <row r="37" ht="41" customHeight="1" spans="1:5">
      <c r="A37" s="57">
        <v>30</v>
      </c>
      <c r="B37" s="59" t="s">
        <v>85</v>
      </c>
      <c r="C37" s="62" t="s">
        <v>86</v>
      </c>
      <c r="D37" s="63">
        <v>47.45</v>
      </c>
      <c r="E37" s="57"/>
    </row>
    <row r="38" ht="41" customHeight="1" spans="1:5">
      <c r="A38" s="57">
        <v>31</v>
      </c>
      <c r="B38" s="58" t="s">
        <v>87</v>
      </c>
      <c r="C38" s="62" t="s">
        <v>88</v>
      </c>
      <c r="D38" s="63">
        <v>187</v>
      </c>
      <c r="E38" s="57"/>
    </row>
    <row r="39" ht="41" customHeight="1" spans="1:5">
      <c r="A39" s="57"/>
      <c r="B39" s="59" t="s">
        <v>89</v>
      </c>
      <c r="C39" s="57"/>
      <c r="D39" s="57"/>
      <c r="E39" s="57"/>
    </row>
    <row r="40" ht="15" spans="1:5">
      <c r="A40" s="72"/>
      <c r="B40" s="73"/>
      <c r="C40" s="72"/>
      <c r="D40" s="72"/>
      <c r="E40" s="72"/>
    </row>
  </sheetData>
  <mergeCells count="7">
    <mergeCell ref="A2:E2"/>
    <mergeCell ref="A3:B3"/>
    <mergeCell ref="C3:D3"/>
    <mergeCell ref="A40:E40"/>
    <mergeCell ref="E8:E11"/>
    <mergeCell ref="E12:E13"/>
    <mergeCell ref="E14:E16"/>
  </mergeCells>
  <hyperlinks>
    <hyperlink ref="C22" r:id="rId1" display="http://www.dx.gov.cn/dxnyncj/0400/202211/c9f5f5b977e34e53872dab545b2ec8d8.shtml"/>
    <hyperlink ref="C6" r:id="rId2" display="http://www.dx.gov.cn/dxfpkfbgs/0400/202112/1afe416c6e024c079bfe0106c4eea053.shtml"/>
    <hyperlink ref="C28" r:id="rId3" display="http://admin.yzcity.gov.cn:8888/preview/viewManuscript_ViewManuscript.action?actionParam=64FD54338A5F0378E6AACB8B236F611E8A4AF2CA22D4261DDD46EC8075A59BE6F2F86C794E9D84AFAB4C3881A9A57CF4D5F35B8BE96B917C5A853FE3A083B25D056B49E76FF8F157085BFFED669586CE10660A12F00D8B4F9CE966C3CE0BBC2A35251BD9D7821ED9DEFED4580FE4AB4F51DEB087AF3C84C0CF836457A71B60703802177DAA0BBFC69FE6AEC12DA46445E5630367A415ECAE6A6758749EF7176DC3D2B61C31CAA9FD0759A6F3119297B0"/>
    <hyperlink ref="C18" r:id="rId4" display="http://www.dx.gov.cn/dxnyncj/0400/202209/f8fe69e437f74d909631cc1b7bc3f7d9.shtml"/>
    <hyperlink ref="C33" r:id="rId5" display="http://www.dx.gov.cn/dxczj/1000/202208/1b9bcc1e0a8340c5b8cbb917f04013b8.shtml"/>
    <hyperlink ref="C10" r:id="rId6" display="http://www.dx.gov.cn/dx/gsgg/202203/aaefede355b74f8da9537bcc325fda1a.shtml"/>
    <hyperlink ref="C23" r:id="rId7" display="http://www.dx.gov.cn/dxczj/1000/202208/57355e3f7cb2468e9c6f4215f209c242.shtml"/>
    <hyperlink ref="C14" r:id="rId8" display="http://www.dx.gov.cn/dxczj/1000/202208/c360f9408a6443a394d87fc1065eca1e.shtml"/>
    <hyperlink ref="C8" r:id="rId9" display="http://www.dx.gov.cn/dxfpkfbgs/0400/202203/cc5be421342d42018bf8928ddfabcf55.shtml"/>
    <hyperlink ref="C9" r:id="rId10" display="http://www.dx.gov.cn/dx/gsgg/202203/5d9923bf8a8f4fd4b7795c6f6e9bc189.shtml"/>
    <hyperlink ref="C11" r:id="rId11" display="http://www.dx.gov.cn/dx/gsgg/202203/46ab9e4675834612aeec10dd448ca9d7.shtml"/>
    <hyperlink ref="C12" r:id="rId12" display="http://www.dx.gov.cn/dxfpkfbgs/0400/202206/6bb79c7c8a3e435aad1896fd575c0984.shtml"/>
    <hyperlink ref="C13" r:id="rId13" display="http://www.dx.gov.cn/dx/gsgg/202205/f07397b9fa4542bb94b5e97f529aec8f.shtml"/>
    <hyperlink ref="C16" r:id="rId14" display="http://www.dx.gov.cn/dxmzj/0400/202206/f72194eb1c364f52ba7f9004752f4d2f.shtml"/>
    <hyperlink ref="C15" r:id="rId15" display="http://www.dx.gov.cn/dx/gsgg/202206/fe4fb1c5752249abb7be1a79d07206ca.shtml"/>
    <hyperlink ref="C17" r:id="rId16" display="http://admin.yzcity.gov.cn:8888/preview/viewManuscript_ViewManuscript.action?index=1661852831146&amp;actionParam=FF7495D194C3270128FB01C8862C5F0B9A52F85406A84CB547E42D38FB13F7751EB767B69DFB118CA3E9CF52547A61DDD6592C1715A946AE487E389C322A3E6840AD5ECFA947BED99A022F7D109D963AD62C6DC40BF867C44642BA9CC054268EDE93B99FD2D2632050EA6B474F6637BA6450AF4E988326DB2BF074632AEC719F34A9C6EA181BBCFC"/>
    <hyperlink ref="C19" r:id="rId17" display="http://admin.yzcity.gov.cn:8888/preview/viewManuscript_ViewManuscript.action?index=1663212876994&amp;actionParam=FF7495D194C3270128FB01C8862C5F0BAA2C74A31F619E5CA0B96691F3A2156C20DD314E103131347E5FC2501F905E515023FE6A172051DE487E389C322A3E6840AD5ECFA947BED99A022F7D109D963AD62C6DC40BF867C44642BA9CC054268EDE93B99FD2D2632050EA6B474F6637BA6450AF4E988326DB2BF074632AEC719F34A9C6EA181BBCFC"/>
    <hyperlink ref="C20" r:id="rId18" display="http://www.dx.gov.cn/dxnyncj/0400/202209/69e33b188a534d86b3229acd83ac8a53.shtml"/>
    <hyperlink ref="C21" r:id="rId19" display="http://www.dx.gov.cn/dxslj/0400/202209/8a1f863c528c4291a247befb35354e55.shtml"/>
    <hyperlink ref="C29" r:id="rId20" display="http://www.dx.gov.cn/dxczj/1000/202206/addb2658b32848ebaaed9ccf5d6b51ec.shtml"/>
    <hyperlink ref="C38" r:id="rId21" display="http://www.dx.gov.cn/dxczj/1000/202208/08621e9fe0c3442fb8da4773e124134a.shtml"/>
    <hyperlink ref="C24" r:id="rId22" display="http://www.dx.gov.cn/dxczj/1000/202206/24a9e81ed69546e5830d41ffeb6b495d.shtml"/>
    <hyperlink ref="C25" r:id="rId23" display="http://www.dx.gov.cn/dxczj/1000/202206/47a26d774bc441f0b13a976816829e2d.shtml"/>
    <hyperlink ref="C26" r:id="rId24" display="http://www.dx.gov.cn/dxczj/1000/202206/fc03377120c146c2ad6c53c45ef0ac9d.shtml"/>
    <hyperlink ref="C27" r:id="rId25" display="http://www.dx.gov.cn/dxczj/1000/202206/59d22952ca0a46b580bf8df5d668407d.shtml"/>
    <hyperlink ref="C30" r:id="rId26" display="http://www.dx.gov.cn/dxczj/1000/202206/901e9d8d332e462d831d0a104859a47a.shtml"/>
    <hyperlink ref="C31" r:id="rId27" display="http://www.dx.gov.cn/dxczj/1000/202206/a4931d8ddbc84460a7b00446873d7226.shtml"/>
    <hyperlink ref="C32" r:id="rId28" display="http://www.dx.gov.cn/dxczj/1000/202206/3fd841add1724c7c851a9c72fdd5d2fd.shtml"/>
    <hyperlink ref="C34" r:id="rId8" display="http://www.dx.gov.cn/dxczj/1000/202208/c360f9408a6443a394d87fc1065eca1e.shtml"/>
    <hyperlink ref="C35" r:id="rId29" display="http://www.dx.gov.cn/dxczj/1000/202208/c3d7cd899e0f43eea259f4c4408002a6.shtml"/>
    <hyperlink ref="C36" r:id="rId30" display="http://www.dx.gov.cn/dxczj/1000/202208/3619c54825a748249f8a3f76de348c09.shtml"/>
    <hyperlink ref="C37" r:id="rId31" display="http://www.dx.gov.cn/dxczj/1000/202208/b5b12a0af3df40919f06a0531848f6e9.shtml"/>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9"/>
  <sheetViews>
    <sheetView topLeftCell="A115" workbookViewId="0">
      <selection activeCell="M20" sqref="M20"/>
    </sheetView>
  </sheetViews>
  <sheetFormatPr defaultColWidth="9" defaultRowHeight="14.25"/>
  <cols>
    <col min="1" max="1" width="6.375" customWidth="1"/>
    <col min="2" max="2" width="26.625" customWidth="1"/>
    <col min="3" max="5" width="9.5" customWidth="1"/>
    <col min="6" max="6" width="23.125" customWidth="1"/>
    <col min="7" max="7" width="13" customWidth="1"/>
    <col min="8" max="14" width="8.875" customWidth="1"/>
    <col min="16" max="20" width="6" customWidth="1"/>
  </cols>
  <sheetData>
    <row r="1" ht="27" spans="1:16">
      <c r="A1" s="27" t="s">
        <v>90</v>
      </c>
      <c r="B1" s="27"/>
      <c r="C1" s="27"/>
      <c r="D1" s="27"/>
      <c r="E1" s="27"/>
      <c r="F1" s="27"/>
      <c r="G1" s="27"/>
      <c r="H1" s="27"/>
      <c r="I1" s="27"/>
      <c r="J1" s="27"/>
      <c r="K1" s="27"/>
      <c r="L1" s="27"/>
      <c r="M1" s="27"/>
      <c r="N1" s="27"/>
      <c r="O1" s="35"/>
      <c r="P1" s="36"/>
    </row>
    <row r="2" ht="24" spans="1:16">
      <c r="A2" s="28" t="s">
        <v>91</v>
      </c>
      <c r="B2" s="28" t="s">
        <v>92</v>
      </c>
      <c r="C2" s="28" t="s">
        <v>93</v>
      </c>
      <c r="D2" s="28" t="s">
        <v>94</v>
      </c>
      <c r="E2" s="28" t="s">
        <v>95</v>
      </c>
      <c r="F2" s="28" t="s">
        <v>96</v>
      </c>
      <c r="G2" s="28" t="s">
        <v>97</v>
      </c>
      <c r="H2" s="28" t="s">
        <v>98</v>
      </c>
      <c r="I2" s="28" t="s">
        <v>99</v>
      </c>
      <c r="J2" s="28" t="s">
        <v>100</v>
      </c>
      <c r="K2" s="28" t="s">
        <v>101</v>
      </c>
      <c r="L2" s="28" t="s">
        <v>8</v>
      </c>
      <c r="M2" s="28" t="s">
        <v>14</v>
      </c>
      <c r="N2" s="28" t="s">
        <v>14</v>
      </c>
      <c r="O2" s="37"/>
      <c r="P2" s="38"/>
    </row>
    <row r="3" ht="24" spans="1:16">
      <c r="A3" s="28">
        <v>1</v>
      </c>
      <c r="B3" s="28" t="s">
        <v>102</v>
      </c>
      <c r="C3" s="28" t="s">
        <v>103</v>
      </c>
      <c r="D3" s="28" t="s">
        <v>104</v>
      </c>
      <c r="E3" s="28" t="s">
        <v>105</v>
      </c>
      <c r="F3" s="29" t="s">
        <v>106</v>
      </c>
      <c r="G3" s="28">
        <v>25</v>
      </c>
      <c r="H3" s="28">
        <v>0</v>
      </c>
      <c r="I3" s="28">
        <f t="shared" ref="I3:I10" si="0">G3-H3</f>
        <v>25</v>
      </c>
      <c r="J3" s="39">
        <v>0.1</v>
      </c>
      <c r="K3" s="40" t="s">
        <v>107</v>
      </c>
      <c r="L3" s="28"/>
      <c r="M3" s="28" t="s">
        <v>108</v>
      </c>
      <c r="N3" s="28" t="s">
        <v>109</v>
      </c>
      <c r="O3" s="37">
        <v>2</v>
      </c>
      <c r="P3" s="38"/>
    </row>
    <row r="4" ht="24" spans="1:16">
      <c r="A4" s="28">
        <v>2</v>
      </c>
      <c r="B4" s="28" t="s">
        <v>102</v>
      </c>
      <c r="C4" s="28" t="s">
        <v>103</v>
      </c>
      <c r="D4" s="28" t="s">
        <v>104</v>
      </c>
      <c r="E4" s="28" t="s">
        <v>110</v>
      </c>
      <c r="F4" s="30" t="s">
        <v>111</v>
      </c>
      <c r="G4" s="28">
        <v>20</v>
      </c>
      <c r="H4" s="28">
        <v>0</v>
      </c>
      <c r="I4" s="28">
        <f t="shared" si="0"/>
        <v>20</v>
      </c>
      <c r="J4" s="39">
        <v>0.5</v>
      </c>
      <c r="K4" s="40" t="s">
        <v>107</v>
      </c>
      <c r="L4" s="28"/>
      <c r="M4" s="28" t="s">
        <v>112</v>
      </c>
      <c r="N4" s="28" t="s">
        <v>109</v>
      </c>
      <c r="O4" s="37">
        <v>2</v>
      </c>
      <c r="P4" s="38"/>
    </row>
    <row r="5" ht="28" customHeight="1" spans="1:16">
      <c r="A5" s="28"/>
      <c r="B5" s="28" t="s">
        <v>113</v>
      </c>
      <c r="C5" s="28">
        <v>2</v>
      </c>
      <c r="D5" s="28"/>
      <c r="E5" s="28"/>
      <c r="F5" s="30"/>
      <c r="G5" s="28">
        <f t="shared" ref="G5:J5" si="1">SUM(G3:G4)</f>
        <v>45</v>
      </c>
      <c r="H5" s="28">
        <f t="shared" si="1"/>
        <v>0</v>
      </c>
      <c r="I5" s="28">
        <f t="shared" si="1"/>
        <v>45</v>
      </c>
      <c r="J5" s="28">
        <f t="shared" si="1"/>
        <v>0.6</v>
      </c>
      <c r="K5" s="40"/>
      <c r="L5" s="28"/>
      <c r="M5" s="28"/>
      <c r="N5" s="28"/>
      <c r="O5" s="37"/>
      <c r="P5" s="38"/>
    </row>
    <row r="6" ht="28" customHeight="1" spans="1:16">
      <c r="A6" s="28">
        <v>3</v>
      </c>
      <c r="B6" s="28" t="s">
        <v>102</v>
      </c>
      <c r="C6" s="28" t="s">
        <v>114</v>
      </c>
      <c r="D6" s="28" t="s">
        <v>104</v>
      </c>
      <c r="E6" s="31" t="s">
        <v>115</v>
      </c>
      <c r="F6" s="29" t="s">
        <v>116</v>
      </c>
      <c r="G6" s="28">
        <v>25</v>
      </c>
      <c r="H6" s="28">
        <v>0</v>
      </c>
      <c r="I6" s="28">
        <f t="shared" si="0"/>
        <v>25</v>
      </c>
      <c r="J6" s="39">
        <v>0.5</v>
      </c>
      <c r="K6" s="40" t="s">
        <v>107</v>
      </c>
      <c r="L6" s="28"/>
      <c r="M6" s="28" t="s">
        <v>108</v>
      </c>
      <c r="N6" s="28" t="s">
        <v>109</v>
      </c>
      <c r="O6" s="37">
        <v>2</v>
      </c>
      <c r="P6" s="38"/>
    </row>
    <row r="7" ht="28" customHeight="1" spans="1:16">
      <c r="A7" s="28">
        <v>4</v>
      </c>
      <c r="B7" s="28" t="s">
        <v>102</v>
      </c>
      <c r="C7" s="28" t="s">
        <v>114</v>
      </c>
      <c r="D7" s="28" t="s">
        <v>104</v>
      </c>
      <c r="E7" s="28" t="s">
        <v>117</v>
      </c>
      <c r="F7" s="29" t="s">
        <v>118</v>
      </c>
      <c r="G7" s="28">
        <v>15</v>
      </c>
      <c r="H7" s="28">
        <v>15</v>
      </c>
      <c r="I7" s="28">
        <f t="shared" si="0"/>
        <v>0</v>
      </c>
      <c r="J7" s="39">
        <v>1</v>
      </c>
      <c r="K7" s="40" t="s">
        <v>119</v>
      </c>
      <c r="L7" s="28"/>
      <c r="M7" s="28" t="s">
        <v>108</v>
      </c>
      <c r="N7" s="28" t="s">
        <v>109</v>
      </c>
      <c r="O7" s="37">
        <v>3</v>
      </c>
      <c r="P7" s="38"/>
    </row>
    <row r="8" ht="28" customHeight="1" spans="1:16">
      <c r="A8" s="28">
        <v>5</v>
      </c>
      <c r="B8" s="28" t="s">
        <v>102</v>
      </c>
      <c r="C8" s="29" t="s">
        <v>114</v>
      </c>
      <c r="D8" s="29" t="s">
        <v>120</v>
      </c>
      <c r="E8" s="29" t="s">
        <v>121</v>
      </c>
      <c r="F8" s="29" t="s">
        <v>122</v>
      </c>
      <c r="G8" s="29">
        <v>7</v>
      </c>
      <c r="H8" s="28">
        <v>0</v>
      </c>
      <c r="I8" s="28">
        <f t="shared" si="0"/>
        <v>7</v>
      </c>
      <c r="J8" s="41">
        <v>0.2</v>
      </c>
      <c r="K8" s="40" t="s">
        <v>107</v>
      </c>
      <c r="L8" s="29"/>
      <c r="M8" s="29" t="s">
        <v>123</v>
      </c>
      <c r="N8" s="28" t="s">
        <v>109</v>
      </c>
      <c r="O8" s="37">
        <v>2</v>
      </c>
      <c r="P8" s="38"/>
    </row>
    <row r="9" ht="28" customHeight="1" spans="1:16">
      <c r="A9" s="28">
        <v>6</v>
      </c>
      <c r="B9" s="28" t="s">
        <v>102</v>
      </c>
      <c r="C9" s="29" t="s">
        <v>114</v>
      </c>
      <c r="D9" s="29" t="s">
        <v>104</v>
      </c>
      <c r="E9" s="29" t="s">
        <v>124</v>
      </c>
      <c r="F9" s="29" t="s">
        <v>125</v>
      </c>
      <c r="G9" s="29">
        <v>5</v>
      </c>
      <c r="H9" s="28">
        <v>0</v>
      </c>
      <c r="I9" s="28">
        <f t="shared" si="0"/>
        <v>5</v>
      </c>
      <c r="J9" s="41">
        <v>1</v>
      </c>
      <c r="K9" s="40" t="s">
        <v>126</v>
      </c>
      <c r="L9" s="29"/>
      <c r="M9" s="33" t="s">
        <v>108</v>
      </c>
      <c r="N9" s="28" t="s">
        <v>109</v>
      </c>
      <c r="O9" s="37">
        <v>1</v>
      </c>
      <c r="P9" s="38"/>
    </row>
    <row r="10" ht="28" customHeight="1" spans="1:16">
      <c r="A10" s="28">
        <v>7</v>
      </c>
      <c r="B10" s="28" t="s">
        <v>102</v>
      </c>
      <c r="C10" s="28" t="s">
        <v>114</v>
      </c>
      <c r="D10" s="28" t="s">
        <v>104</v>
      </c>
      <c r="E10" s="28" t="s">
        <v>127</v>
      </c>
      <c r="F10" s="29" t="s">
        <v>128</v>
      </c>
      <c r="G10" s="28">
        <v>10</v>
      </c>
      <c r="H10" s="28">
        <v>0</v>
      </c>
      <c r="I10" s="28">
        <f t="shared" si="0"/>
        <v>10</v>
      </c>
      <c r="J10" s="41">
        <v>0</v>
      </c>
      <c r="K10" s="40" t="s">
        <v>129</v>
      </c>
      <c r="L10" s="28"/>
      <c r="M10" s="42" t="s">
        <v>108</v>
      </c>
      <c r="N10" s="28" t="s">
        <v>109</v>
      </c>
      <c r="O10" s="37">
        <v>2</v>
      </c>
      <c r="P10" s="38"/>
    </row>
    <row r="11" ht="28" customHeight="1" spans="1:16">
      <c r="A11" s="28"/>
      <c r="B11" s="28" t="s">
        <v>113</v>
      </c>
      <c r="C11" s="28">
        <v>5</v>
      </c>
      <c r="D11" s="28"/>
      <c r="E11" s="28"/>
      <c r="F11" s="29"/>
      <c r="G11" s="28">
        <f t="shared" ref="G11:J11" si="2">SUM(G6:G10)</f>
        <v>62</v>
      </c>
      <c r="H11" s="28">
        <f t="shared" si="2"/>
        <v>15</v>
      </c>
      <c r="I11" s="28">
        <f t="shared" si="2"/>
        <v>47</v>
      </c>
      <c r="J11" s="28">
        <f t="shared" si="2"/>
        <v>2.7</v>
      </c>
      <c r="K11" s="40"/>
      <c r="L11" s="28"/>
      <c r="M11" s="28"/>
      <c r="N11" s="28"/>
      <c r="O11" s="37"/>
      <c r="P11" s="38"/>
    </row>
    <row r="12" ht="28" customHeight="1" spans="1:16">
      <c r="A12" s="28">
        <v>8</v>
      </c>
      <c r="B12" s="28" t="s">
        <v>102</v>
      </c>
      <c r="C12" s="28" t="s">
        <v>130</v>
      </c>
      <c r="D12" s="28" t="s">
        <v>104</v>
      </c>
      <c r="E12" s="31" t="s">
        <v>131</v>
      </c>
      <c r="F12" s="29" t="s">
        <v>132</v>
      </c>
      <c r="G12" s="28">
        <v>15</v>
      </c>
      <c r="H12" s="28">
        <v>15</v>
      </c>
      <c r="I12" s="28">
        <f t="shared" ref="I12:I16" si="3">G12-H12</f>
        <v>0</v>
      </c>
      <c r="J12" s="39">
        <v>1</v>
      </c>
      <c r="K12" s="40" t="s">
        <v>126</v>
      </c>
      <c r="L12" s="28"/>
      <c r="M12" s="28" t="s">
        <v>108</v>
      </c>
      <c r="N12" s="28" t="s">
        <v>109</v>
      </c>
      <c r="O12" s="37">
        <v>3</v>
      </c>
      <c r="P12" s="38"/>
    </row>
    <row r="13" ht="28" customHeight="1" spans="1:16">
      <c r="A13" s="28">
        <v>9</v>
      </c>
      <c r="B13" s="28" t="s">
        <v>102</v>
      </c>
      <c r="C13" s="28" t="s">
        <v>130</v>
      </c>
      <c r="D13" s="28" t="s">
        <v>104</v>
      </c>
      <c r="E13" s="28" t="s">
        <v>133</v>
      </c>
      <c r="F13" s="29" t="s">
        <v>134</v>
      </c>
      <c r="G13" s="28">
        <v>27</v>
      </c>
      <c r="H13" s="28">
        <v>26.3241</v>
      </c>
      <c r="I13" s="28">
        <f t="shared" si="3"/>
        <v>0.675899999999999</v>
      </c>
      <c r="J13" s="39">
        <v>1</v>
      </c>
      <c r="K13" s="40" t="s">
        <v>119</v>
      </c>
      <c r="L13" s="28"/>
      <c r="M13" s="28" t="s">
        <v>108</v>
      </c>
      <c r="N13" s="28" t="s">
        <v>109</v>
      </c>
      <c r="O13" s="37">
        <v>3</v>
      </c>
      <c r="P13" s="38"/>
    </row>
    <row r="14" ht="28" customHeight="1" spans="1:16">
      <c r="A14" s="28"/>
      <c r="B14" s="28" t="s">
        <v>113</v>
      </c>
      <c r="C14" s="28">
        <v>2</v>
      </c>
      <c r="D14" s="28"/>
      <c r="E14" s="28"/>
      <c r="F14" s="29"/>
      <c r="G14" s="28">
        <f t="shared" ref="G14:J14" si="4">SUM(G12:G13)</f>
        <v>42</v>
      </c>
      <c r="H14" s="28">
        <f t="shared" si="4"/>
        <v>41.3241</v>
      </c>
      <c r="I14" s="28">
        <f t="shared" si="4"/>
        <v>0.675899999999999</v>
      </c>
      <c r="J14" s="28">
        <f t="shared" si="4"/>
        <v>2</v>
      </c>
      <c r="K14" s="40"/>
      <c r="L14" s="28"/>
      <c r="M14" s="28"/>
      <c r="N14" s="28"/>
      <c r="O14" s="37"/>
      <c r="P14" s="38"/>
    </row>
    <row r="15" ht="28" customHeight="1" spans="1:16">
      <c r="A15" s="28">
        <v>10</v>
      </c>
      <c r="B15" s="28" t="s">
        <v>102</v>
      </c>
      <c r="C15" s="28" t="s">
        <v>135</v>
      </c>
      <c r="D15" s="28" t="s">
        <v>120</v>
      </c>
      <c r="E15" s="28" t="s">
        <v>136</v>
      </c>
      <c r="F15" s="29" t="s">
        <v>137</v>
      </c>
      <c r="G15" s="28">
        <v>10</v>
      </c>
      <c r="H15" s="28">
        <v>10</v>
      </c>
      <c r="I15" s="28">
        <f t="shared" si="3"/>
        <v>0</v>
      </c>
      <c r="J15" s="39">
        <v>1</v>
      </c>
      <c r="K15" s="40" t="s">
        <v>119</v>
      </c>
      <c r="L15" s="28"/>
      <c r="M15" s="28" t="s">
        <v>138</v>
      </c>
      <c r="N15" s="28" t="s">
        <v>109</v>
      </c>
      <c r="O15" s="37">
        <v>3</v>
      </c>
      <c r="P15" s="38"/>
    </row>
    <row r="16" ht="28" customHeight="1" spans="1:16">
      <c r="A16" s="28">
        <v>11</v>
      </c>
      <c r="B16" s="28" t="s">
        <v>102</v>
      </c>
      <c r="C16" s="28" t="s">
        <v>135</v>
      </c>
      <c r="D16" s="28" t="s">
        <v>104</v>
      </c>
      <c r="E16" s="28" t="s">
        <v>139</v>
      </c>
      <c r="F16" s="28" t="s">
        <v>140</v>
      </c>
      <c r="G16" s="28">
        <v>100</v>
      </c>
      <c r="H16" s="28">
        <v>50</v>
      </c>
      <c r="I16" s="28">
        <f t="shared" si="3"/>
        <v>50</v>
      </c>
      <c r="J16" s="39">
        <v>0.8</v>
      </c>
      <c r="K16" s="40" t="s">
        <v>107</v>
      </c>
      <c r="L16" s="28"/>
      <c r="M16" s="42" t="s">
        <v>108</v>
      </c>
      <c r="N16" s="28" t="s">
        <v>109</v>
      </c>
      <c r="O16" s="37"/>
      <c r="P16" s="38"/>
    </row>
    <row r="17" ht="28" customHeight="1" spans="1:16">
      <c r="A17" s="28"/>
      <c r="B17" s="28" t="s">
        <v>113</v>
      </c>
      <c r="C17" s="28">
        <v>2</v>
      </c>
      <c r="D17" s="28"/>
      <c r="E17" s="28"/>
      <c r="F17" s="28"/>
      <c r="G17" s="28">
        <f t="shared" ref="G17:J17" si="5">SUM(G15:G16)</f>
        <v>110</v>
      </c>
      <c r="H17" s="28">
        <f t="shared" si="5"/>
        <v>60</v>
      </c>
      <c r="I17" s="28">
        <f t="shared" si="5"/>
        <v>50</v>
      </c>
      <c r="J17" s="28">
        <f t="shared" si="5"/>
        <v>1.8</v>
      </c>
      <c r="K17" s="40"/>
      <c r="L17" s="28"/>
      <c r="M17" s="28"/>
      <c r="N17" s="28"/>
      <c r="O17" s="37"/>
      <c r="P17" s="38"/>
    </row>
    <row r="18" ht="28" customHeight="1" spans="1:16">
      <c r="A18" s="28">
        <v>12</v>
      </c>
      <c r="B18" s="28" t="s">
        <v>102</v>
      </c>
      <c r="C18" s="28" t="s">
        <v>141</v>
      </c>
      <c r="D18" s="28" t="s">
        <v>104</v>
      </c>
      <c r="E18" s="31" t="s">
        <v>142</v>
      </c>
      <c r="F18" s="29" t="s">
        <v>143</v>
      </c>
      <c r="G18" s="28">
        <v>10</v>
      </c>
      <c r="H18" s="28">
        <v>0</v>
      </c>
      <c r="I18" s="28">
        <f t="shared" ref="I18:I23" si="6">G18-H18</f>
        <v>10</v>
      </c>
      <c r="J18" s="39">
        <v>0</v>
      </c>
      <c r="K18" s="40" t="s">
        <v>129</v>
      </c>
      <c r="L18" s="28"/>
      <c r="M18" s="28" t="s">
        <v>108</v>
      </c>
      <c r="N18" s="28" t="s">
        <v>109</v>
      </c>
      <c r="O18" s="37">
        <v>2</v>
      </c>
      <c r="P18" s="38"/>
    </row>
    <row r="19" ht="28" customHeight="1" spans="1:16">
      <c r="A19" s="28">
        <v>13</v>
      </c>
      <c r="B19" s="28" t="s">
        <v>102</v>
      </c>
      <c r="C19" s="28" t="s">
        <v>141</v>
      </c>
      <c r="D19" s="28" t="s">
        <v>104</v>
      </c>
      <c r="E19" s="28" t="s">
        <v>144</v>
      </c>
      <c r="F19" s="32" t="s">
        <v>145</v>
      </c>
      <c r="G19" s="28">
        <v>28</v>
      </c>
      <c r="H19" s="28">
        <v>28</v>
      </c>
      <c r="I19" s="28">
        <f t="shared" si="6"/>
        <v>0</v>
      </c>
      <c r="J19" s="39">
        <v>1</v>
      </c>
      <c r="K19" s="40" t="s">
        <v>119</v>
      </c>
      <c r="L19" s="28"/>
      <c r="M19" s="28" t="s">
        <v>108</v>
      </c>
      <c r="N19" s="28" t="s">
        <v>109</v>
      </c>
      <c r="O19" s="37">
        <v>3</v>
      </c>
      <c r="P19" s="38"/>
    </row>
    <row r="20" ht="28" customHeight="1" spans="1:16">
      <c r="A20" s="28">
        <v>14</v>
      </c>
      <c r="B20" s="28" t="s">
        <v>102</v>
      </c>
      <c r="C20" s="28" t="s">
        <v>141</v>
      </c>
      <c r="D20" s="28" t="s">
        <v>104</v>
      </c>
      <c r="E20" s="28" t="s">
        <v>144</v>
      </c>
      <c r="F20" s="32" t="s">
        <v>146</v>
      </c>
      <c r="G20" s="28">
        <v>4</v>
      </c>
      <c r="H20" s="28">
        <v>0</v>
      </c>
      <c r="I20" s="28">
        <f t="shared" si="6"/>
        <v>4</v>
      </c>
      <c r="J20" s="39">
        <v>1</v>
      </c>
      <c r="K20" s="40" t="s">
        <v>126</v>
      </c>
      <c r="L20" s="28"/>
      <c r="M20" s="28" t="s">
        <v>112</v>
      </c>
      <c r="N20" s="28" t="s">
        <v>109</v>
      </c>
      <c r="O20" s="37">
        <v>1</v>
      </c>
      <c r="P20" s="38"/>
    </row>
    <row r="21" ht="28" customHeight="1" spans="1:16">
      <c r="A21" s="28">
        <v>15</v>
      </c>
      <c r="B21" s="28" t="s">
        <v>102</v>
      </c>
      <c r="C21" s="28" t="s">
        <v>141</v>
      </c>
      <c r="D21" s="28" t="s">
        <v>120</v>
      </c>
      <c r="E21" s="28" t="s">
        <v>147</v>
      </c>
      <c r="F21" s="29" t="s">
        <v>148</v>
      </c>
      <c r="G21" s="28">
        <v>23</v>
      </c>
      <c r="H21" s="28">
        <v>0</v>
      </c>
      <c r="I21" s="28">
        <f t="shared" si="6"/>
        <v>23</v>
      </c>
      <c r="J21" s="39">
        <v>0</v>
      </c>
      <c r="K21" s="40" t="s">
        <v>129</v>
      </c>
      <c r="L21" s="28"/>
      <c r="M21" s="28" t="s">
        <v>138</v>
      </c>
      <c r="N21" s="28" t="s">
        <v>109</v>
      </c>
      <c r="O21" s="37">
        <v>2</v>
      </c>
      <c r="P21" s="38"/>
    </row>
    <row r="22" ht="28" customHeight="1" spans="1:16">
      <c r="A22" s="28">
        <v>16</v>
      </c>
      <c r="B22" s="28" t="s">
        <v>102</v>
      </c>
      <c r="C22" s="29" t="s">
        <v>141</v>
      </c>
      <c r="D22" s="29" t="s">
        <v>104</v>
      </c>
      <c r="E22" s="29" t="s">
        <v>149</v>
      </c>
      <c r="F22" s="29" t="s">
        <v>150</v>
      </c>
      <c r="G22" s="29">
        <v>3</v>
      </c>
      <c r="H22" s="28">
        <v>0</v>
      </c>
      <c r="I22" s="28">
        <f t="shared" si="6"/>
        <v>3</v>
      </c>
      <c r="J22" s="41">
        <v>1</v>
      </c>
      <c r="K22" s="43" t="s">
        <v>126</v>
      </c>
      <c r="L22" s="29"/>
      <c r="M22" s="33" t="s">
        <v>108</v>
      </c>
      <c r="N22" s="28" t="s">
        <v>109</v>
      </c>
      <c r="O22" s="37">
        <v>1</v>
      </c>
      <c r="P22" s="38"/>
    </row>
    <row r="23" ht="28" customHeight="1" spans="1:16">
      <c r="A23" s="28">
        <v>17</v>
      </c>
      <c r="B23" s="28" t="s">
        <v>102</v>
      </c>
      <c r="C23" s="28" t="s">
        <v>141</v>
      </c>
      <c r="D23" s="28" t="s">
        <v>104</v>
      </c>
      <c r="E23" s="28" t="s">
        <v>151</v>
      </c>
      <c r="F23" s="28" t="s">
        <v>152</v>
      </c>
      <c r="G23" s="28">
        <v>10</v>
      </c>
      <c r="H23" s="28">
        <v>10</v>
      </c>
      <c r="I23" s="28">
        <f t="shared" si="6"/>
        <v>0</v>
      </c>
      <c r="J23" s="39">
        <v>1</v>
      </c>
      <c r="K23" s="40" t="s">
        <v>119</v>
      </c>
      <c r="L23" s="28"/>
      <c r="M23" s="42" t="s">
        <v>108</v>
      </c>
      <c r="N23" s="28" t="s">
        <v>109</v>
      </c>
      <c r="O23" s="37">
        <v>3</v>
      </c>
      <c r="P23" s="38"/>
    </row>
    <row r="24" ht="28" customHeight="1" spans="1:16">
      <c r="A24" s="28"/>
      <c r="B24" s="28" t="s">
        <v>113</v>
      </c>
      <c r="C24" s="28">
        <v>6</v>
      </c>
      <c r="D24" s="28"/>
      <c r="E24" s="28"/>
      <c r="F24" s="28"/>
      <c r="G24" s="28">
        <f t="shared" ref="G24:J24" si="7">SUM(G18:G23)</f>
        <v>78</v>
      </c>
      <c r="H24" s="28">
        <f t="shared" si="7"/>
        <v>38</v>
      </c>
      <c r="I24" s="28">
        <f t="shared" si="7"/>
        <v>40</v>
      </c>
      <c r="J24" s="28">
        <f t="shared" si="7"/>
        <v>4</v>
      </c>
      <c r="K24" s="40"/>
      <c r="L24" s="28"/>
      <c r="M24" s="28"/>
      <c r="N24" s="28"/>
      <c r="O24" s="37"/>
      <c r="P24" s="38"/>
    </row>
    <row r="25" ht="28" customHeight="1" spans="1:16">
      <c r="A25" s="28">
        <v>18</v>
      </c>
      <c r="B25" s="28" t="s">
        <v>102</v>
      </c>
      <c r="C25" s="28" t="s">
        <v>153</v>
      </c>
      <c r="D25" s="28" t="s">
        <v>120</v>
      </c>
      <c r="E25" s="31" t="s">
        <v>154</v>
      </c>
      <c r="F25" s="33" t="s">
        <v>155</v>
      </c>
      <c r="G25" s="28">
        <v>8</v>
      </c>
      <c r="H25" s="28">
        <v>0</v>
      </c>
      <c r="I25" s="28">
        <f t="shared" ref="I25:I28" si="8">G25-H25</f>
        <v>8</v>
      </c>
      <c r="J25" s="41">
        <v>1</v>
      </c>
      <c r="K25" s="40" t="s">
        <v>126</v>
      </c>
      <c r="L25" s="28"/>
      <c r="M25" s="28" t="s">
        <v>156</v>
      </c>
      <c r="N25" s="28" t="s">
        <v>109</v>
      </c>
      <c r="O25" s="37">
        <v>1</v>
      </c>
      <c r="P25" s="38">
        <v>5</v>
      </c>
    </row>
    <row r="26" ht="28" customHeight="1" spans="1:16">
      <c r="A26" s="28">
        <v>19</v>
      </c>
      <c r="B26" s="28" t="s">
        <v>102</v>
      </c>
      <c r="C26" s="28" t="s">
        <v>153</v>
      </c>
      <c r="D26" s="28" t="s">
        <v>104</v>
      </c>
      <c r="E26" s="31" t="s">
        <v>154</v>
      </c>
      <c r="F26" s="34" t="s">
        <v>157</v>
      </c>
      <c r="G26" s="28">
        <v>12</v>
      </c>
      <c r="H26" s="28">
        <v>0</v>
      </c>
      <c r="I26" s="28">
        <f t="shared" si="8"/>
        <v>12</v>
      </c>
      <c r="J26" s="39">
        <v>0.2</v>
      </c>
      <c r="K26" s="40" t="s">
        <v>107</v>
      </c>
      <c r="L26" s="28"/>
      <c r="M26" s="28" t="s">
        <v>108</v>
      </c>
      <c r="N26" s="28" t="s">
        <v>109</v>
      </c>
      <c r="O26" s="37">
        <v>2</v>
      </c>
      <c r="P26" s="38"/>
    </row>
    <row r="27" ht="28" customHeight="1" spans="1:16">
      <c r="A27" s="28">
        <v>20</v>
      </c>
      <c r="B27" s="28" t="s">
        <v>102</v>
      </c>
      <c r="C27" s="28" t="s">
        <v>153</v>
      </c>
      <c r="D27" s="28" t="s">
        <v>104</v>
      </c>
      <c r="E27" s="28" t="s">
        <v>158</v>
      </c>
      <c r="F27" s="28" t="s">
        <v>159</v>
      </c>
      <c r="G27" s="28">
        <v>10</v>
      </c>
      <c r="H27" s="28">
        <v>0</v>
      </c>
      <c r="I27" s="28">
        <f t="shared" si="8"/>
        <v>10</v>
      </c>
      <c r="J27" s="39">
        <v>1</v>
      </c>
      <c r="K27" s="40" t="s">
        <v>126</v>
      </c>
      <c r="L27" s="28"/>
      <c r="M27" s="42" t="s">
        <v>108</v>
      </c>
      <c r="N27" s="28" t="s">
        <v>109</v>
      </c>
      <c r="O27" s="37">
        <v>1</v>
      </c>
      <c r="P27" s="38"/>
    </row>
    <row r="28" ht="28" customHeight="1" spans="1:16">
      <c r="A28" s="28">
        <v>21</v>
      </c>
      <c r="B28" s="28" t="s">
        <v>102</v>
      </c>
      <c r="C28" s="28" t="s">
        <v>153</v>
      </c>
      <c r="D28" s="28" t="s">
        <v>104</v>
      </c>
      <c r="E28" s="34" t="s">
        <v>160</v>
      </c>
      <c r="F28" s="34" t="s">
        <v>161</v>
      </c>
      <c r="G28" s="28">
        <v>12</v>
      </c>
      <c r="H28" s="28">
        <v>0</v>
      </c>
      <c r="I28" s="28">
        <f t="shared" si="8"/>
        <v>12</v>
      </c>
      <c r="J28" s="39">
        <v>1</v>
      </c>
      <c r="K28" s="40" t="s">
        <v>126</v>
      </c>
      <c r="L28" s="28"/>
      <c r="M28" s="42" t="s">
        <v>108</v>
      </c>
      <c r="N28" s="33" t="s">
        <v>109</v>
      </c>
      <c r="O28" s="37">
        <v>1</v>
      </c>
      <c r="P28" s="38"/>
    </row>
    <row r="29" ht="28" customHeight="1" spans="1:16">
      <c r="A29" s="28"/>
      <c r="B29" s="28" t="s">
        <v>113</v>
      </c>
      <c r="C29" s="28">
        <v>4</v>
      </c>
      <c r="D29" s="28"/>
      <c r="E29" s="34"/>
      <c r="F29" s="34"/>
      <c r="G29" s="28">
        <f t="shared" ref="G29:J29" si="9">SUM(G25:G28)</f>
        <v>42</v>
      </c>
      <c r="H29" s="28">
        <f t="shared" si="9"/>
        <v>0</v>
      </c>
      <c r="I29" s="28">
        <f t="shared" si="9"/>
        <v>42</v>
      </c>
      <c r="J29" s="28">
        <f t="shared" si="9"/>
        <v>3.2</v>
      </c>
      <c r="K29" s="40"/>
      <c r="L29" s="28"/>
      <c r="M29" s="28"/>
      <c r="N29" s="29"/>
      <c r="O29" s="37"/>
      <c r="P29" s="38"/>
    </row>
    <row r="30" ht="28" customHeight="1" spans="1:16">
      <c r="A30" s="28">
        <v>22</v>
      </c>
      <c r="B30" s="28" t="s">
        <v>102</v>
      </c>
      <c r="C30" s="28" t="s">
        <v>162</v>
      </c>
      <c r="D30" s="28" t="s">
        <v>120</v>
      </c>
      <c r="E30" s="28" t="s">
        <v>163</v>
      </c>
      <c r="F30" s="32" t="s">
        <v>164</v>
      </c>
      <c r="G30" s="28">
        <v>25</v>
      </c>
      <c r="H30" s="28">
        <v>0</v>
      </c>
      <c r="I30" s="28">
        <f t="shared" ref="I30:I34" si="10">G30-H30</f>
        <v>25</v>
      </c>
      <c r="J30" s="39">
        <v>0</v>
      </c>
      <c r="K30" s="40" t="s">
        <v>129</v>
      </c>
      <c r="L30" s="28" t="s">
        <v>165</v>
      </c>
      <c r="M30" s="28" t="s">
        <v>138</v>
      </c>
      <c r="N30" s="33" t="s">
        <v>109</v>
      </c>
      <c r="O30" s="37"/>
      <c r="P30" s="38"/>
    </row>
    <row r="31" ht="28" customHeight="1" spans="1:16">
      <c r="A31" s="28">
        <v>23</v>
      </c>
      <c r="B31" s="28" t="s">
        <v>102</v>
      </c>
      <c r="C31" s="29" t="s">
        <v>162</v>
      </c>
      <c r="D31" s="29" t="s">
        <v>120</v>
      </c>
      <c r="E31" s="29" t="s">
        <v>166</v>
      </c>
      <c r="F31" s="32" t="s">
        <v>167</v>
      </c>
      <c r="G31" s="29">
        <v>15</v>
      </c>
      <c r="H31" s="28">
        <v>0</v>
      </c>
      <c r="I31" s="28">
        <f t="shared" si="10"/>
        <v>15</v>
      </c>
      <c r="J31" s="39">
        <v>0.2</v>
      </c>
      <c r="K31" s="40" t="s">
        <v>107</v>
      </c>
      <c r="L31" s="29" t="s">
        <v>165</v>
      </c>
      <c r="M31" s="33" t="s">
        <v>138</v>
      </c>
      <c r="N31" s="28" t="s">
        <v>109</v>
      </c>
      <c r="O31" s="37"/>
      <c r="P31" s="38"/>
    </row>
    <row r="32" ht="28" customHeight="1" spans="1:16">
      <c r="A32" s="28">
        <v>24</v>
      </c>
      <c r="B32" s="28" t="s">
        <v>102</v>
      </c>
      <c r="C32" s="28" t="s">
        <v>162</v>
      </c>
      <c r="D32" s="28" t="s">
        <v>120</v>
      </c>
      <c r="E32" s="28" t="s">
        <v>168</v>
      </c>
      <c r="F32" s="32" t="s">
        <v>169</v>
      </c>
      <c r="G32" s="28">
        <v>36</v>
      </c>
      <c r="H32" s="28">
        <v>0</v>
      </c>
      <c r="I32" s="28">
        <f t="shared" si="10"/>
        <v>36</v>
      </c>
      <c r="J32" s="39">
        <v>0</v>
      </c>
      <c r="K32" s="40" t="s">
        <v>107</v>
      </c>
      <c r="L32" s="28" t="s">
        <v>170</v>
      </c>
      <c r="M32" s="28" t="s">
        <v>138</v>
      </c>
      <c r="N32" s="33" t="s">
        <v>109</v>
      </c>
      <c r="O32" s="37"/>
      <c r="P32" s="38"/>
    </row>
    <row r="33" ht="28" customHeight="1" spans="1:16">
      <c r="A33" s="28">
        <v>25</v>
      </c>
      <c r="B33" s="28" t="s">
        <v>102</v>
      </c>
      <c r="C33" s="28" t="s">
        <v>162</v>
      </c>
      <c r="D33" s="28" t="s">
        <v>104</v>
      </c>
      <c r="E33" s="28" t="s">
        <v>171</v>
      </c>
      <c r="F33" s="32" t="s">
        <v>172</v>
      </c>
      <c r="G33" s="28">
        <v>35</v>
      </c>
      <c r="H33" s="28">
        <v>0</v>
      </c>
      <c r="I33" s="28">
        <f t="shared" si="10"/>
        <v>35</v>
      </c>
      <c r="J33" s="39">
        <v>0</v>
      </c>
      <c r="K33" s="40" t="s">
        <v>107</v>
      </c>
      <c r="L33" s="28" t="s">
        <v>170</v>
      </c>
      <c r="M33" s="28" t="s">
        <v>108</v>
      </c>
      <c r="N33" s="28" t="s">
        <v>109</v>
      </c>
      <c r="O33" s="37"/>
      <c r="P33" s="38"/>
    </row>
    <row r="34" ht="28" customHeight="1" spans="1:16">
      <c r="A34" s="28">
        <v>26</v>
      </c>
      <c r="B34" s="28" t="s">
        <v>102</v>
      </c>
      <c r="C34" s="28" t="s">
        <v>162</v>
      </c>
      <c r="D34" s="28" t="s">
        <v>104</v>
      </c>
      <c r="E34" s="28" t="s">
        <v>173</v>
      </c>
      <c r="F34" s="32" t="s">
        <v>174</v>
      </c>
      <c r="G34" s="28">
        <v>27</v>
      </c>
      <c r="H34" s="28">
        <v>0</v>
      </c>
      <c r="I34" s="28">
        <f t="shared" si="10"/>
        <v>27</v>
      </c>
      <c r="J34" s="39">
        <v>0</v>
      </c>
      <c r="K34" s="40" t="s">
        <v>107</v>
      </c>
      <c r="L34" s="28" t="s">
        <v>170</v>
      </c>
      <c r="M34" s="28" t="s">
        <v>108</v>
      </c>
      <c r="N34" s="28" t="s">
        <v>109</v>
      </c>
      <c r="O34" s="37"/>
      <c r="P34" s="38"/>
    </row>
    <row r="35" ht="28" customHeight="1" spans="1:16">
      <c r="A35" s="28"/>
      <c r="B35" s="28" t="s">
        <v>113</v>
      </c>
      <c r="C35" s="28">
        <v>5</v>
      </c>
      <c r="D35" s="28"/>
      <c r="E35" s="28"/>
      <c r="F35" s="32"/>
      <c r="G35" s="28">
        <f t="shared" ref="G35:J35" si="11">SUM(G30:G34)</f>
        <v>138</v>
      </c>
      <c r="H35" s="28">
        <f t="shared" si="11"/>
        <v>0</v>
      </c>
      <c r="I35" s="28">
        <f t="shared" si="11"/>
        <v>138</v>
      </c>
      <c r="J35" s="28">
        <f t="shared" si="11"/>
        <v>0.2</v>
      </c>
      <c r="K35" s="28"/>
      <c r="L35" s="28"/>
      <c r="M35" s="28"/>
      <c r="N35" s="28"/>
      <c r="O35" s="37"/>
      <c r="P35" s="38"/>
    </row>
    <row r="36" ht="28" customHeight="1" spans="1:16">
      <c r="A36" s="28">
        <v>27</v>
      </c>
      <c r="B36" s="28" t="s">
        <v>102</v>
      </c>
      <c r="C36" s="28" t="s">
        <v>175</v>
      </c>
      <c r="D36" s="28" t="s">
        <v>104</v>
      </c>
      <c r="E36" s="28" t="s">
        <v>176</v>
      </c>
      <c r="F36" s="29" t="s">
        <v>177</v>
      </c>
      <c r="G36" s="28">
        <v>26</v>
      </c>
      <c r="H36" s="28">
        <v>0</v>
      </c>
      <c r="I36" s="28">
        <f t="shared" ref="I36:I41" si="12">G36-H36</f>
        <v>26</v>
      </c>
      <c r="J36" s="39">
        <v>0</v>
      </c>
      <c r="K36" s="40" t="s">
        <v>107</v>
      </c>
      <c r="L36" s="28" t="s">
        <v>170</v>
      </c>
      <c r="M36" s="28" t="s">
        <v>108</v>
      </c>
      <c r="N36" s="33" t="s">
        <v>109</v>
      </c>
      <c r="O36" s="37"/>
      <c r="P36" s="38"/>
    </row>
    <row r="37" ht="28" customHeight="1" spans="1:16">
      <c r="A37" s="28">
        <v>28</v>
      </c>
      <c r="B37" s="28" t="s">
        <v>102</v>
      </c>
      <c r="C37" s="29" t="s">
        <v>175</v>
      </c>
      <c r="D37" s="29" t="s">
        <v>120</v>
      </c>
      <c r="E37" s="29" t="s">
        <v>178</v>
      </c>
      <c r="F37" s="29" t="s">
        <v>179</v>
      </c>
      <c r="G37" s="29">
        <v>36</v>
      </c>
      <c r="H37" s="28">
        <v>0</v>
      </c>
      <c r="I37" s="28">
        <f t="shared" si="12"/>
        <v>36</v>
      </c>
      <c r="J37" s="39">
        <v>0</v>
      </c>
      <c r="K37" s="40" t="s">
        <v>107</v>
      </c>
      <c r="L37" s="28" t="s">
        <v>170</v>
      </c>
      <c r="M37" s="33" t="s">
        <v>138</v>
      </c>
      <c r="N37" s="28" t="s">
        <v>109</v>
      </c>
      <c r="O37" s="37"/>
      <c r="P37" s="38"/>
    </row>
    <row r="38" ht="28" customHeight="1" spans="1:16">
      <c r="A38" s="28">
        <v>29</v>
      </c>
      <c r="B38" s="28" t="s">
        <v>102</v>
      </c>
      <c r="C38" s="29" t="s">
        <v>175</v>
      </c>
      <c r="D38" s="29" t="s">
        <v>120</v>
      </c>
      <c r="E38" s="29" t="s">
        <v>180</v>
      </c>
      <c r="F38" s="32" t="s">
        <v>181</v>
      </c>
      <c r="G38" s="29">
        <v>10</v>
      </c>
      <c r="H38" s="28">
        <v>0</v>
      </c>
      <c r="I38" s="28">
        <f t="shared" si="12"/>
        <v>10</v>
      </c>
      <c r="J38" s="39">
        <v>0</v>
      </c>
      <c r="K38" s="40" t="s">
        <v>126</v>
      </c>
      <c r="L38" s="29"/>
      <c r="M38" s="29" t="s">
        <v>182</v>
      </c>
      <c r="N38" s="33" t="s">
        <v>109</v>
      </c>
      <c r="O38" s="37">
        <v>1</v>
      </c>
      <c r="P38" s="38"/>
    </row>
    <row r="39" ht="28" customHeight="1" spans="1:16">
      <c r="A39" s="28">
        <v>30</v>
      </c>
      <c r="B39" s="28" t="s">
        <v>102</v>
      </c>
      <c r="C39" s="28" t="s">
        <v>175</v>
      </c>
      <c r="D39" s="28" t="s">
        <v>104</v>
      </c>
      <c r="E39" s="31" t="s">
        <v>180</v>
      </c>
      <c r="F39" s="32" t="s">
        <v>183</v>
      </c>
      <c r="G39" s="28">
        <v>28</v>
      </c>
      <c r="H39" s="28">
        <v>0</v>
      </c>
      <c r="I39" s="28">
        <f t="shared" si="12"/>
        <v>28</v>
      </c>
      <c r="J39" s="39">
        <v>0.2</v>
      </c>
      <c r="K39" s="40" t="s">
        <v>107</v>
      </c>
      <c r="L39" s="28" t="s">
        <v>165</v>
      </c>
      <c r="M39" s="28" t="s">
        <v>184</v>
      </c>
      <c r="N39" s="33" t="s">
        <v>109</v>
      </c>
      <c r="O39" s="37"/>
      <c r="P39" s="38"/>
    </row>
    <row r="40" ht="28" customHeight="1" spans="1:16">
      <c r="A40" s="28">
        <v>31</v>
      </c>
      <c r="B40" s="28" t="s">
        <v>102</v>
      </c>
      <c r="C40" s="28" t="s">
        <v>175</v>
      </c>
      <c r="D40" s="28" t="s">
        <v>104</v>
      </c>
      <c r="E40" s="28" t="s">
        <v>185</v>
      </c>
      <c r="F40" s="32" t="s">
        <v>186</v>
      </c>
      <c r="G40" s="28">
        <v>17</v>
      </c>
      <c r="H40" s="28">
        <v>0</v>
      </c>
      <c r="I40" s="28">
        <f t="shared" si="12"/>
        <v>17</v>
      </c>
      <c r="J40" s="39">
        <v>0.2</v>
      </c>
      <c r="K40" s="40" t="s">
        <v>126</v>
      </c>
      <c r="L40" s="28"/>
      <c r="M40" s="42" t="s">
        <v>108</v>
      </c>
      <c r="N40" s="33" t="s">
        <v>109</v>
      </c>
      <c r="O40" s="37">
        <v>1</v>
      </c>
      <c r="P40" s="38"/>
    </row>
    <row r="41" ht="28" customHeight="1" spans="1:16">
      <c r="A41" s="28">
        <v>32</v>
      </c>
      <c r="B41" s="28" t="s">
        <v>102</v>
      </c>
      <c r="C41" s="29" t="s">
        <v>175</v>
      </c>
      <c r="D41" s="29" t="s">
        <v>104</v>
      </c>
      <c r="E41" s="29" t="s">
        <v>187</v>
      </c>
      <c r="F41" s="32" t="s">
        <v>188</v>
      </c>
      <c r="G41" s="29">
        <v>18</v>
      </c>
      <c r="H41" s="28">
        <v>0</v>
      </c>
      <c r="I41" s="28">
        <f t="shared" si="12"/>
        <v>18</v>
      </c>
      <c r="J41" s="39">
        <v>0</v>
      </c>
      <c r="K41" s="40" t="s">
        <v>126</v>
      </c>
      <c r="L41" s="29" t="s">
        <v>165</v>
      </c>
      <c r="M41" s="33" t="s">
        <v>108</v>
      </c>
      <c r="N41" s="28" t="s">
        <v>109</v>
      </c>
      <c r="O41" s="37">
        <v>1</v>
      </c>
      <c r="P41" s="38"/>
    </row>
    <row r="42" ht="28" customHeight="1" spans="1:16">
      <c r="A42" s="28"/>
      <c r="B42" s="28" t="s">
        <v>113</v>
      </c>
      <c r="C42" s="29">
        <v>6</v>
      </c>
      <c r="D42" s="29"/>
      <c r="E42" s="29"/>
      <c r="F42" s="32"/>
      <c r="G42" s="29">
        <f t="shared" ref="G42:J42" si="13">SUM(G36:G41)</f>
        <v>135</v>
      </c>
      <c r="H42" s="29">
        <f t="shared" si="13"/>
        <v>0</v>
      </c>
      <c r="I42" s="29">
        <f t="shared" si="13"/>
        <v>135</v>
      </c>
      <c r="J42" s="29">
        <f t="shared" si="13"/>
        <v>0.4</v>
      </c>
      <c r="K42" s="44"/>
      <c r="L42" s="29"/>
      <c r="M42" s="29"/>
      <c r="N42" s="28"/>
      <c r="O42" s="37"/>
      <c r="P42" s="38"/>
    </row>
    <row r="43" ht="28" customHeight="1" spans="1:16">
      <c r="A43" s="28">
        <v>33</v>
      </c>
      <c r="B43" s="28" t="s">
        <v>102</v>
      </c>
      <c r="C43" s="28" t="s">
        <v>189</v>
      </c>
      <c r="D43" s="28" t="s">
        <v>120</v>
      </c>
      <c r="E43" s="31" t="s">
        <v>190</v>
      </c>
      <c r="F43" s="29" t="s">
        <v>191</v>
      </c>
      <c r="G43" s="28">
        <v>20</v>
      </c>
      <c r="H43" s="28">
        <v>20</v>
      </c>
      <c r="I43" s="28">
        <f t="shared" ref="I43:I45" si="14">G43-H43</f>
        <v>0</v>
      </c>
      <c r="J43" s="39">
        <v>1</v>
      </c>
      <c r="K43" s="40" t="s">
        <v>119</v>
      </c>
      <c r="L43" s="28"/>
      <c r="M43" s="28" t="s">
        <v>138</v>
      </c>
      <c r="N43" s="28" t="s">
        <v>109</v>
      </c>
      <c r="O43" s="37">
        <v>3</v>
      </c>
      <c r="P43" s="38"/>
    </row>
    <row r="44" ht="28" customHeight="1" spans="1:16">
      <c r="A44" s="28">
        <v>34</v>
      </c>
      <c r="B44" s="28" t="s">
        <v>102</v>
      </c>
      <c r="C44" s="28" t="s">
        <v>189</v>
      </c>
      <c r="D44" s="28" t="s">
        <v>120</v>
      </c>
      <c r="E44" s="28" t="s">
        <v>192</v>
      </c>
      <c r="F44" s="29" t="s">
        <v>193</v>
      </c>
      <c r="G44" s="28">
        <v>20</v>
      </c>
      <c r="H44" s="28">
        <v>0</v>
      </c>
      <c r="I44" s="28">
        <f t="shared" si="14"/>
        <v>20</v>
      </c>
      <c r="J44" s="39">
        <v>1</v>
      </c>
      <c r="K44" s="40" t="s">
        <v>126</v>
      </c>
      <c r="L44" s="28"/>
      <c r="M44" s="28" t="s">
        <v>123</v>
      </c>
      <c r="N44" s="28" t="s">
        <v>109</v>
      </c>
      <c r="O44" s="37">
        <v>1</v>
      </c>
      <c r="P44" s="38">
        <v>4</v>
      </c>
    </row>
    <row r="45" ht="28" customHeight="1" spans="1:16">
      <c r="A45" s="28">
        <v>35</v>
      </c>
      <c r="B45" s="28" t="s">
        <v>102</v>
      </c>
      <c r="C45" s="28" t="s">
        <v>189</v>
      </c>
      <c r="D45" s="28" t="s">
        <v>120</v>
      </c>
      <c r="E45" s="28" t="s">
        <v>194</v>
      </c>
      <c r="F45" s="29" t="s">
        <v>195</v>
      </c>
      <c r="G45" s="28">
        <v>15</v>
      </c>
      <c r="H45" s="28">
        <v>0</v>
      </c>
      <c r="I45" s="28">
        <f t="shared" si="14"/>
        <v>15</v>
      </c>
      <c r="J45" s="39">
        <v>1</v>
      </c>
      <c r="K45" s="40" t="s">
        <v>126</v>
      </c>
      <c r="L45" s="28"/>
      <c r="M45" s="28" t="s">
        <v>138</v>
      </c>
      <c r="N45" s="28" t="s">
        <v>109</v>
      </c>
      <c r="O45" s="37">
        <v>1</v>
      </c>
      <c r="P45" s="38"/>
    </row>
    <row r="46" ht="28" customHeight="1" spans="1:16">
      <c r="A46" s="28"/>
      <c r="B46" s="28" t="s">
        <v>113</v>
      </c>
      <c r="C46" s="28">
        <v>3</v>
      </c>
      <c r="D46" s="28"/>
      <c r="E46" s="28"/>
      <c r="F46" s="29"/>
      <c r="G46" s="28">
        <f t="shared" ref="G46:J46" si="15">SUM(G43:G45)</f>
        <v>55</v>
      </c>
      <c r="H46" s="28">
        <f t="shared" si="15"/>
        <v>20</v>
      </c>
      <c r="I46" s="28">
        <f t="shared" si="15"/>
        <v>35</v>
      </c>
      <c r="J46" s="28">
        <f t="shared" si="15"/>
        <v>3</v>
      </c>
      <c r="K46" s="40"/>
      <c r="L46" s="28"/>
      <c r="M46" s="28"/>
      <c r="N46" s="28"/>
      <c r="O46" s="37"/>
      <c r="P46" s="38"/>
    </row>
    <row r="47" ht="28" customHeight="1" spans="1:16">
      <c r="A47" s="28">
        <v>36</v>
      </c>
      <c r="B47" s="28" t="s">
        <v>102</v>
      </c>
      <c r="C47" s="28" t="s">
        <v>196</v>
      </c>
      <c r="D47" s="28" t="s">
        <v>104</v>
      </c>
      <c r="E47" s="29" t="s">
        <v>197</v>
      </c>
      <c r="F47" s="33" t="s">
        <v>198</v>
      </c>
      <c r="G47" s="28">
        <v>25</v>
      </c>
      <c r="H47" s="28">
        <v>25</v>
      </c>
      <c r="I47" s="28">
        <f t="shared" ref="I47:I51" si="16">G47-H47</f>
        <v>0</v>
      </c>
      <c r="J47" s="39">
        <v>1</v>
      </c>
      <c r="K47" s="40" t="s">
        <v>119</v>
      </c>
      <c r="L47" s="28"/>
      <c r="M47" s="28" t="s">
        <v>108</v>
      </c>
      <c r="N47" s="28" t="s">
        <v>109</v>
      </c>
      <c r="O47" s="37">
        <v>3</v>
      </c>
      <c r="P47" s="38"/>
    </row>
    <row r="48" ht="28" customHeight="1" spans="1:16">
      <c r="A48" s="28">
        <v>37</v>
      </c>
      <c r="B48" s="28" t="s">
        <v>102</v>
      </c>
      <c r="C48" s="28" t="s">
        <v>196</v>
      </c>
      <c r="D48" s="28" t="s">
        <v>104</v>
      </c>
      <c r="E48" s="31" t="s">
        <v>199</v>
      </c>
      <c r="F48" s="29" t="s">
        <v>200</v>
      </c>
      <c r="G48" s="28">
        <v>20</v>
      </c>
      <c r="H48" s="28">
        <v>20</v>
      </c>
      <c r="I48" s="28">
        <f t="shared" si="16"/>
        <v>0</v>
      </c>
      <c r="J48" s="39">
        <v>1</v>
      </c>
      <c r="K48" s="40" t="s">
        <v>119</v>
      </c>
      <c r="L48" s="28"/>
      <c r="M48" s="28" t="s">
        <v>108</v>
      </c>
      <c r="N48" s="28" t="s">
        <v>109</v>
      </c>
      <c r="O48" s="37">
        <v>3</v>
      </c>
      <c r="P48" s="38"/>
    </row>
    <row r="49" ht="28" customHeight="1" spans="1:16">
      <c r="A49" s="28">
        <v>38</v>
      </c>
      <c r="B49" s="28" t="s">
        <v>102</v>
      </c>
      <c r="C49" s="28" t="s">
        <v>196</v>
      </c>
      <c r="D49" s="28" t="s">
        <v>104</v>
      </c>
      <c r="E49" s="28" t="s">
        <v>201</v>
      </c>
      <c r="F49" s="29" t="s">
        <v>202</v>
      </c>
      <c r="G49" s="28">
        <v>25</v>
      </c>
      <c r="H49" s="28">
        <v>0</v>
      </c>
      <c r="I49" s="28">
        <f t="shared" si="16"/>
        <v>25</v>
      </c>
      <c r="J49" s="39">
        <v>1</v>
      </c>
      <c r="K49" s="40" t="s">
        <v>126</v>
      </c>
      <c r="L49" s="28"/>
      <c r="M49" s="28" t="s">
        <v>108</v>
      </c>
      <c r="N49" s="28" t="s">
        <v>109</v>
      </c>
      <c r="O49" s="37">
        <v>1</v>
      </c>
      <c r="P49" s="38"/>
    </row>
    <row r="50" ht="28" customHeight="1" spans="1:16">
      <c r="A50" s="28">
        <v>39</v>
      </c>
      <c r="B50" s="28" t="s">
        <v>102</v>
      </c>
      <c r="C50" s="28" t="s">
        <v>196</v>
      </c>
      <c r="D50" s="28" t="s">
        <v>104</v>
      </c>
      <c r="E50" s="28" t="s">
        <v>203</v>
      </c>
      <c r="F50" s="29" t="s">
        <v>204</v>
      </c>
      <c r="G50" s="28">
        <v>15</v>
      </c>
      <c r="H50" s="28">
        <v>0</v>
      </c>
      <c r="I50" s="28">
        <f t="shared" si="16"/>
        <v>15</v>
      </c>
      <c r="J50" s="39">
        <v>0</v>
      </c>
      <c r="K50" s="40" t="s">
        <v>129</v>
      </c>
      <c r="L50" s="28"/>
      <c r="M50" s="28" t="s">
        <v>108</v>
      </c>
      <c r="N50" s="28" t="s">
        <v>109</v>
      </c>
      <c r="O50" s="37">
        <v>2</v>
      </c>
      <c r="P50" s="38"/>
    </row>
    <row r="51" ht="28" customHeight="1" spans="1:16">
      <c r="A51" s="28">
        <v>40</v>
      </c>
      <c r="B51" s="28" t="s">
        <v>102</v>
      </c>
      <c r="C51" s="29" t="s">
        <v>196</v>
      </c>
      <c r="D51" s="29" t="s">
        <v>120</v>
      </c>
      <c r="E51" s="29" t="s">
        <v>205</v>
      </c>
      <c r="F51" s="29" t="s">
        <v>206</v>
      </c>
      <c r="G51" s="29">
        <v>15</v>
      </c>
      <c r="H51" s="28">
        <v>15</v>
      </c>
      <c r="I51" s="28">
        <f t="shared" si="16"/>
        <v>0</v>
      </c>
      <c r="J51" s="39">
        <v>1</v>
      </c>
      <c r="K51" s="40" t="s">
        <v>126</v>
      </c>
      <c r="L51" s="29"/>
      <c r="M51" s="33" t="s">
        <v>138</v>
      </c>
      <c r="N51" s="28" t="s">
        <v>109</v>
      </c>
      <c r="O51" s="37">
        <v>3</v>
      </c>
      <c r="P51" s="38"/>
    </row>
    <row r="52" ht="28" customHeight="1" spans="1:16">
      <c r="A52" s="28"/>
      <c r="B52" s="28" t="s">
        <v>113</v>
      </c>
      <c r="C52" s="29">
        <v>5</v>
      </c>
      <c r="D52" s="29"/>
      <c r="E52" s="29"/>
      <c r="F52" s="29"/>
      <c r="G52" s="29">
        <f t="shared" ref="G52:J52" si="17">SUM(G47:G51)</f>
        <v>100</v>
      </c>
      <c r="H52" s="29">
        <f t="shared" si="17"/>
        <v>60</v>
      </c>
      <c r="I52" s="29">
        <f t="shared" si="17"/>
        <v>40</v>
      </c>
      <c r="J52" s="29">
        <f t="shared" si="17"/>
        <v>4</v>
      </c>
      <c r="K52" s="44"/>
      <c r="L52" s="29"/>
      <c r="M52" s="29"/>
      <c r="N52" s="28"/>
      <c r="O52" s="37"/>
      <c r="P52" s="38"/>
    </row>
    <row r="53" ht="28" customHeight="1" spans="1:16">
      <c r="A53" s="28">
        <v>41</v>
      </c>
      <c r="B53" s="28" t="s">
        <v>102</v>
      </c>
      <c r="C53" s="28" t="s">
        <v>207</v>
      </c>
      <c r="D53" s="28" t="s">
        <v>104</v>
      </c>
      <c r="E53" s="31" t="s">
        <v>208</v>
      </c>
      <c r="F53" s="29" t="s">
        <v>209</v>
      </c>
      <c r="G53" s="28">
        <v>20</v>
      </c>
      <c r="H53" s="28">
        <v>0</v>
      </c>
      <c r="I53" s="28">
        <f t="shared" ref="I53:I61" si="18">G53-H53</f>
        <v>20</v>
      </c>
      <c r="J53" s="39">
        <v>0.2</v>
      </c>
      <c r="K53" s="40" t="s">
        <v>107</v>
      </c>
      <c r="L53" s="28"/>
      <c r="M53" s="28" t="s">
        <v>108</v>
      </c>
      <c r="N53" s="28" t="s">
        <v>109</v>
      </c>
      <c r="O53" s="37">
        <v>2</v>
      </c>
      <c r="P53" s="38"/>
    </row>
    <row r="54" ht="28" customHeight="1" spans="1:16">
      <c r="A54" s="28">
        <v>42</v>
      </c>
      <c r="B54" s="28" t="s">
        <v>102</v>
      </c>
      <c r="C54" s="28" t="s">
        <v>207</v>
      </c>
      <c r="D54" s="28" t="s">
        <v>120</v>
      </c>
      <c r="E54" s="28" t="s">
        <v>210</v>
      </c>
      <c r="F54" s="29" t="s">
        <v>211</v>
      </c>
      <c r="G54" s="28">
        <v>25</v>
      </c>
      <c r="H54" s="28">
        <v>0</v>
      </c>
      <c r="I54" s="28">
        <f t="shared" si="18"/>
        <v>25</v>
      </c>
      <c r="J54" s="39">
        <v>0.2</v>
      </c>
      <c r="K54" s="40" t="s">
        <v>107</v>
      </c>
      <c r="L54" s="28"/>
      <c r="M54" s="28" t="s">
        <v>138</v>
      </c>
      <c r="N54" s="28" t="s">
        <v>109</v>
      </c>
      <c r="O54" s="37">
        <v>2</v>
      </c>
      <c r="P54" s="38"/>
    </row>
    <row r="55" ht="28" customHeight="1" spans="1:16">
      <c r="A55" s="28">
        <v>43</v>
      </c>
      <c r="B55" s="28" t="s">
        <v>102</v>
      </c>
      <c r="C55" s="29" t="s">
        <v>207</v>
      </c>
      <c r="D55" s="29" t="s">
        <v>120</v>
      </c>
      <c r="E55" s="29" t="s">
        <v>212</v>
      </c>
      <c r="F55" s="29" t="s">
        <v>213</v>
      </c>
      <c r="G55" s="29">
        <v>20</v>
      </c>
      <c r="H55" s="28">
        <v>0</v>
      </c>
      <c r="I55" s="28">
        <f t="shared" si="18"/>
        <v>20</v>
      </c>
      <c r="J55" s="39">
        <v>0.2</v>
      </c>
      <c r="K55" s="40" t="s">
        <v>107</v>
      </c>
      <c r="L55" s="29"/>
      <c r="M55" s="33" t="s">
        <v>138</v>
      </c>
      <c r="N55" s="28" t="s">
        <v>109</v>
      </c>
      <c r="O55" s="37">
        <v>2</v>
      </c>
      <c r="P55" s="38"/>
    </row>
    <row r="56" ht="28" customHeight="1" spans="1:16">
      <c r="A56" s="28">
        <v>44</v>
      </c>
      <c r="B56" s="28" t="s">
        <v>102</v>
      </c>
      <c r="C56" s="29" t="s">
        <v>207</v>
      </c>
      <c r="D56" s="29" t="s">
        <v>120</v>
      </c>
      <c r="E56" s="29" t="s">
        <v>214</v>
      </c>
      <c r="F56" s="29" t="s">
        <v>215</v>
      </c>
      <c r="G56" s="29">
        <v>7.5</v>
      </c>
      <c r="H56" s="28">
        <v>0</v>
      </c>
      <c r="I56" s="28">
        <f t="shared" si="18"/>
        <v>7.5</v>
      </c>
      <c r="J56" s="39">
        <v>0</v>
      </c>
      <c r="K56" s="40" t="s">
        <v>129</v>
      </c>
      <c r="L56" s="29"/>
      <c r="M56" s="28" t="s">
        <v>123</v>
      </c>
      <c r="N56" s="28" t="s">
        <v>109</v>
      </c>
      <c r="O56" s="37">
        <v>2</v>
      </c>
      <c r="P56" s="38"/>
    </row>
    <row r="57" ht="28" customHeight="1" spans="1:16">
      <c r="A57" s="28">
        <v>45</v>
      </c>
      <c r="B57" s="28" t="s">
        <v>102</v>
      </c>
      <c r="C57" s="28" t="s">
        <v>207</v>
      </c>
      <c r="D57" s="28" t="s">
        <v>104</v>
      </c>
      <c r="E57" s="28" t="s">
        <v>214</v>
      </c>
      <c r="F57" s="28" t="s">
        <v>216</v>
      </c>
      <c r="G57" s="28">
        <v>10</v>
      </c>
      <c r="H57" s="28">
        <v>0</v>
      </c>
      <c r="I57" s="28">
        <f t="shared" si="18"/>
        <v>10</v>
      </c>
      <c r="J57" s="39">
        <v>0</v>
      </c>
      <c r="K57" s="40" t="s">
        <v>129</v>
      </c>
      <c r="L57" s="28"/>
      <c r="M57" s="28" t="s">
        <v>108</v>
      </c>
      <c r="N57" s="33" t="s">
        <v>109</v>
      </c>
      <c r="O57" s="37">
        <v>2</v>
      </c>
      <c r="P57" s="38"/>
    </row>
    <row r="58" ht="28" customHeight="1" spans="1:16">
      <c r="A58" s="28">
        <v>46</v>
      </c>
      <c r="B58" s="28" t="s">
        <v>102</v>
      </c>
      <c r="C58" s="29" t="s">
        <v>207</v>
      </c>
      <c r="D58" s="29" t="s">
        <v>104</v>
      </c>
      <c r="E58" s="29" t="s">
        <v>217</v>
      </c>
      <c r="F58" s="29" t="s">
        <v>218</v>
      </c>
      <c r="G58" s="29">
        <v>25</v>
      </c>
      <c r="H58" s="28">
        <v>0</v>
      </c>
      <c r="I58" s="28">
        <f t="shared" si="18"/>
        <v>25</v>
      </c>
      <c r="J58" s="39">
        <v>0</v>
      </c>
      <c r="K58" s="40" t="s">
        <v>129</v>
      </c>
      <c r="L58" s="29"/>
      <c r="M58" s="33" t="s">
        <v>108</v>
      </c>
      <c r="N58" s="28" t="s">
        <v>109</v>
      </c>
      <c r="O58" s="37">
        <v>2</v>
      </c>
      <c r="P58" s="38"/>
    </row>
    <row r="59" ht="28" customHeight="1" spans="1:16">
      <c r="A59" s="28">
        <v>47</v>
      </c>
      <c r="B59" s="28" t="s">
        <v>102</v>
      </c>
      <c r="C59" s="28" t="s">
        <v>207</v>
      </c>
      <c r="D59" s="28" t="s">
        <v>104</v>
      </c>
      <c r="E59" s="28" t="s">
        <v>219</v>
      </c>
      <c r="F59" s="32" t="s">
        <v>220</v>
      </c>
      <c r="G59" s="28">
        <v>20</v>
      </c>
      <c r="H59" s="28">
        <v>19.4178</v>
      </c>
      <c r="I59" s="28">
        <f t="shared" si="18"/>
        <v>0.5822</v>
      </c>
      <c r="J59" s="39">
        <v>1</v>
      </c>
      <c r="K59" s="44" t="s">
        <v>119</v>
      </c>
      <c r="L59" s="28"/>
      <c r="M59" s="28" t="s">
        <v>108</v>
      </c>
      <c r="N59" s="28" t="s">
        <v>109</v>
      </c>
      <c r="O59" s="37">
        <v>3</v>
      </c>
      <c r="P59" s="38"/>
    </row>
    <row r="60" ht="28" customHeight="1" spans="1:16">
      <c r="A60" s="28">
        <v>48</v>
      </c>
      <c r="B60" s="28" t="s">
        <v>102</v>
      </c>
      <c r="C60" s="28" t="s">
        <v>207</v>
      </c>
      <c r="D60" s="28" t="s">
        <v>120</v>
      </c>
      <c r="E60" s="28" t="s">
        <v>221</v>
      </c>
      <c r="F60" s="34" t="s">
        <v>222</v>
      </c>
      <c r="G60" s="28">
        <v>15</v>
      </c>
      <c r="H60" s="28">
        <v>15</v>
      </c>
      <c r="I60" s="28">
        <f t="shared" si="18"/>
        <v>0</v>
      </c>
      <c r="J60" s="39">
        <v>1</v>
      </c>
      <c r="K60" s="40" t="s">
        <v>119</v>
      </c>
      <c r="L60" s="28"/>
      <c r="M60" s="28" t="s">
        <v>138</v>
      </c>
      <c r="N60" s="33" t="s">
        <v>109</v>
      </c>
      <c r="O60" s="37">
        <v>3</v>
      </c>
      <c r="P60" s="38"/>
    </row>
    <row r="61" ht="28" customHeight="1" spans="1:16">
      <c r="A61" s="28">
        <v>49</v>
      </c>
      <c r="B61" s="28" t="s">
        <v>102</v>
      </c>
      <c r="C61" s="29" t="s">
        <v>207</v>
      </c>
      <c r="D61" s="29" t="s">
        <v>120</v>
      </c>
      <c r="E61" s="29" t="s">
        <v>223</v>
      </c>
      <c r="F61" s="29" t="s">
        <v>224</v>
      </c>
      <c r="G61" s="29">
        <v>15</v>
      </c>
      <c r="H61" s="28">
        <v>0</v>
      </c>
      <c r="I61" s="28">
        <f t="shared" si="18"/>
        <v>15</v>
      </c>
      <c r="J61" s="39">
        <v>1</v>
      </c>
      <c r="K61" s="40" t="s">
        <v>126</v>
      </c>
      <c r="L61" s="29"/>
      <c r="M61" s="33" t="s">
        <v>138</v>
      </c>
      <c r="N61" s="28" t="s">
        <v>109</v>
      </c>
      <c r="O61" s="37">
        <v>1</v>
      </c>
      <c r="P61" s="38"/>
    </row>
    <row r="62" ht="28" customHeight="1" spans="1:16">
      <c r="A62" s="28"/>
      <c r="B62" s="28" t="s">
        <v>113</v>
      </c>
      <c r="C62" s="29">
        <v>9</v>
      </c>
      <c r="D62" s="29"/>
      <c r="E62" s="29"/>
      <c r="F62" s="29"/>
      <c r="G62" s="29">
        <f t="shared" ref="G62:J62" si="19">SUM(G53:G61)</f>
        <v>157.5</v>
      </c>
      <c r="H62" s="29">
        <f t="shared" si="19"/>
        <v>34.4178</v>
      </c>
      <c r="I62" s="29">
        <f t="shared" si="19"/>
        <v>123.0822</v>
      </c>
      <c r="J62" s="29">
        <f t="shared" si="19"/>
        <v>3.6</v>
      </c>
      <c r="K62" s="44"/>
      <c r="L62" s="29"/>
      <c r="M62" s="29"/>
      <c r="N62" s="28"/>
      <c r="O62" s="37"/>
      <c r="P62" s="38"/>
    </row>
    <row r="63" ht="28" customHeight="1" spans="1:16">
      <c r="A63" s="28">
        <v>50</v>
      </c>
      <c r="B63" s="28" t="s">
        <v>102</v>
      </c>
      <c r="C63" s="29" t="s">
        <v>225</v>
      </c>
      <c r="D63" s="29" t="s">
        <v>120</v>
      </c>
      <c r="E63" s="29" t="s">
        <v>226</v>
      </c>
      <c r="F63" s="29" t="s">
        <v>227</v>
      </c>
      <c r="G63" s="29">
        <v>10</v>
      </c>
      <c r="H63" s="28">
        <v>10</v>
      </c>
      <c r="I63" s="28">
        <f t="shared" ref="I63:I67" si="20">G63-H63</f>
        <v>0</v>
      </c>
      <c r="J63" s="39">
        <v>1</v>
      </c>
      <c r="K63" s="40" t="s">
        <v>119</v>
      </c>
      <c r="L63" s="29"/>
      <c r="M63" s="33" t="s">
        <v>138</v>
      </c>
      <c r="N63" s="28" t="s">
        <v>109</v>
      </c>
      <c r="O63" s="37">
        <v>3</v>
      </c>
      <c r="P63" s="38"/>
    </row>
    <row r="64" ht="28" customHeight="1" spans="1:16">
      <c r="A64" s="28">
        <v>51</v>
      </c>
      <c r="B64" s="28" t="s">
        <v>102</v>
      </c>
      <c r="C64" s="28" t="s">
        <v>225</v>
      </c>
      <c r="D64" s="29" t="s">
        <v>120</v>
      </c>
      <c r="E64" s="28" t="s">
        <v>228</v>
      </c>
      <c r="F64" s="29" t="s">
        <v>229</v>
      </c>
      <c r="G64" s="28">
        <v>15</v>
      </c>
      <c r="H64" s="28">
        <v>0</v>
      </c>
      <c r="I64" s="28">
        <f t="shared" si="20"/>
        <v>15</v>
      </c>
      <c r="J64" s="39">
        <v>0.2</v>
      </c>
      <c r="K64" s="40" t="s">
        <v>107</v>
      </c>
      <c r="L64" s="28"/>
      <c r="M64" s="28" t="s">
        <v>138</v>
      </c>
      <c r="N64" s="28" t="s">
        <v>109</v>
      </c>
      <c r="O64" s="37">
        <v>2</v>
      </c>
      <c r="P64" s="38"/>
    </row>
    <row r="65" ht="28" customHeight="1" spans="1:16">
      <c r="A65" s="28">
        <v>52</v>
      </c>
      <c r="B65" s="28" t="s">
        <v>102</v>
      </c>
      <c r="C65" s="29" t="s">
        <v>225</v>
      </c>
      <c r="D65" s="29" t="s">
        <v>104</v>
      </c>
      <c r="E65" s="29" t="s">
        <v>230</v>
      </c>
      <c r="F65" s="29" t="s">
        <v>231</v>
      </c>
      <c r="G65" s="29">
        <v>20</v>
      </c>
      <c r="H65" s="28">
        <v>20</v>
      </c>
      <c r="I65" s="28">
        <f t="shared" si="20"/>
        <v>0</v>
      </c>
      <c r="J65" s="39">
        <v>1</v>
      </c>
      <c r="K65" s="40" t="s">
        <v>119</v>
      </c>
      <c r="L65" s="29"/>
      <c r="M65" s="33" t="s">
        <v>108</v>
      </c>
      <c r="N65" s="28" t="s">
        <v>109</v>
      </c>
      <c r="O65" s="37">
        <v>3</v>
      </c>
      <c r="P65" s="38"/>
    </row>
    <row r="66" ht="28" customHeight="1" spans="1:16">
      <c r="A66" s="28">
        <v>53</v>
      </c>
      <c r="B66" s="28" t="s">
        <v>102</v>
      </c>
      <c r="C66" s="29" t="s">
        <v>225</v>
      </c>
      <c r="D66" s="29" t="s">
        <v>120</v>
      </c>
      <c r="E66" s="29" t="s">
        <v>232</v>
      </c>
      <c r="F66" s="29" t="s">
        <v>233</v>
      </c>
      <c r="G66" s="29">
        <v>17</v>
      </c>
      <c r="H66" s="28">
        <v>17</v>
      </c>
      <c r="I66" s="28">
        <f t="shared" si="20"/>
        <v>0</v>
      </c>
      <c r="J66" s="39">
        <v>1</v>
      </c>
      <c r="K66" s="40" t="s">
        <v>119</v>
      </c>
      <c r="L66" s="29"/>
      <c r="M66" s="33" t="s">
        <v>138</v>
      </c>
      <c r="N66" s="33" t="s">
        <v>109</v>
      </c>
      <c r="O66" s="37">
        <v>3</v>
      </c>
      <c r="P66" s="38"/>
    </row>
    <row r="67" ht="28" customHeight="1" spans="1:16">
      <c r="A67" s="28">
        <v>54</v>
      </c>
      <c r="B67" s="28" t="s">
        <v>102</v>
      </c>
      <c r="C67" s="29" t="s">
        <v>225</v>
      </c>
      <c r="D67" s="29" t="s">
        <v>120</v>
      </c>
      <c r="E67" s="29" t="s">
        <v>234</v>
      </c>
      <c r="F67" s="29" t="s">
        <v>235</v>
      </c>
      <c r="G67" s="29">
        <v>20</v>
      </c>
      <c r="H67" s="28">
        <v>20</v>
      </c>
      <c r="I67" s="28">
        <f t="shared" si="20"/>
        <v>0</v>
      </c>
      <c r="J67" s="39">
        <v>1</v>
      </c>
      <c r="K67" s="40" t="s">
        <v>119</v>
      </c>
      <c r="L67" s="29"/>
      <c r="M67" s="33" t="s">
        <v>138</v>
      </c>
      <c r="N67" s="33" t="s">
        <v>109</v>
      </c>
      <c r="O67" s="37">
        <v>3</v>
      </c>
      <c r="P67" s="38"/>
    </row>
    <row r="68" ht="28" customHeight="1" spans="1:16">
      <c r="A68" s="28"/>
      <c r="B68" s="28" t="s">
        <v>113</v>
      </c>
      <c r="C68" s="28">
        <v>5</v>
      </c>
      <c r="D68" s="28"/>
      <c r="E68" s="28"/>
      <c r="F68" s="28"/>
      <c r="G68" s="28">
        <f t="shared" ref="G68:J68" si="21">SUM(G63:G67)</f>
        <v>82</v>
      </c>
      <c r="H68" s="28">
        <f t="shared" si="21"/>
        <v>67</v>
      </c>
      <c r="I68" s="28">
        <f t="shared" si="21"/>
        <v>15</v>
      </c>
      <c r="J68" s="28">
        <f t="shared" si="21"/>
        <v>4.2</v>
      </c>
      <c r="K68" s="40"/>
      <c r="L68" s="28"/>
      <c r="M68" s="28"/>
      <c r="N68" s="28"/>
      <c r="O68" s="37"/>
      <c r="P68" s="38"/>
    </row>
    <row r="69" ht="28" customHeight="1" spans="1:16">
      <c r="A69" s="28">
        <v>55</v>
      </c>
      <c r="B69" s="28" t="s">
        <v>102</v>
      </c>
      <c r="C69" s="29" t="s">
        <v>236</v>
      </c>
      <c r="D69" s="29" t="s">
        <v>120</v>
      </c>
      <c r="E69" s="29" t="s">
        <v>237</v>
      </c>
      <c r="F69" s="29" t="s">
        <v>238</v>
      </c>
      <c r="G69" s="29">
        <v>25</v>
      </c>
      <c r="H69" s="28">
        <v>25</v>
      </c>
      <c r="I69" s="28">
        <f t="shared" ref="I69:I79" si="22">G69-H69</f>
        <v>0</v>
      </c>
      <c r="J69" s="39">
        <v>1</v>
      </c>
      <c r="K69" s="40" t="s">
        <v>119</v>
      </c>
      <c r="L69" s="29"/>
      <c r="M69" s="33" t="s">
        <v>138</v>
      </c>
      <c r="N69" s="33" t="s">
        <v>109</v>
      </c>
      <c r="O69" s="37">
        <v>3</v>
      </c>
      <c r="P69" s="38"/>
    </row>
    <row r="70" ht="28" customHeight="1" spans="1:16">
      <c r="A70" s="28"/>
      <c r="B70" s="28" t="s">
        <v>113</v>
      </c>
      <c r="C70" s="29">
        <v>1</v>
      </c>
      <c r="D70" s="29"/>
      <c r="E70" s="29"/>
      <c r="F70" s="29"/>
      <c r="G70" s="29">
        <f t="shared" ref="G70:J70" si="23">SUM(G69:G69)</f>
        <v>25</v>
      </c>
      <c r="H70" s="29">
        <f t="shared" si="23"/>
        <v>25</v>
      </c>
      <c r="I70" s="29">
        <f t="shared" si="23"/>
        <v>0</v>
      </c>
      <c r="J70" s="29">
        <f t="shared" si="23"/>
        <v>1</v>
      </c>
      <c r="K70" s="44"/>
      <c r="L70" s="29"/>
      <c r="M70" s="29"/>
      <c r="N70" s="29"/>
      <c r="O70" s="37"/>
      <c r="P70" s="38"/>
    </row>
    <row r="71" ht="28" customHeight="1" spans="1:16">
      <c r="A71" s="28">
        <v>56</v>
      </c>
      <c r="B71" s="28" t="s">
        <v>102</v>
      </c>
      <c r="C71" s="29" t="s">
        <v>239</v>
      </c>
      <c r="D71" s="29" t="s">
        <v>104</v>
      </c>
      <c r="E71" s="31" t="s">
        <v>240</v>
      </c>
      <c r="F71" s="32" t="s">
        <v>241</v>
      </c>
      <c r="G71" s="29">
        <v>20</v>
      </c>
      <c r="H71" s="28">
        <v>0</v>
      </c>
      <c r="I71" s="28">
        <f t="shared" si="22"/>
        <v>20</v>
      </c>
      <c r="J71" s="41">
        <v>1</v>
      </c>
      <c r="K71" s="43" t="s">
        <v>126</v>
      </c>
      <c r="L71" s="29" t="s">
        <v>165</v>
      </c>
      <c r="M71" s="33" t="s">
        <v>108</v>
      </c>
      <c r="N71" s="33" t="s">
        <v>109</v>
      </c>
      <c r="O71" s="37"/>
      <c r="P71" s="38"/>
    </row>
    <row r="72" ht="28" customHeight="1" spans="1:16">
      <c r="A72" s="28">
        <v>57</v>
      </c>
      <c r="B72" s="28" t="s">
        <v>102</v>
      </c>
      <c r="C72" s="29" t="s">
        <v>239</v>
      </c>
      <c r="D72" s="29" t="s">
        <v>104</v>
      </c>
      <c r="E72" s="29" t="s">
        <v>242</v>
      </c>
      <c r="F72" s="32" t="s">
        <v>243</v>
      </c>
      <c r="G72" s="29">
        <v>10</v>
      </c>
      <c r="H72" s="28">
        <v>0</v>
      </c>
      <c r="I72" s="28">
        <f t="shared" si="22"/>
        <v>10</v>
      </c>
      <c r="J72" s="41">
        <v>1</v>
      </c>
      <c r="K72" s="43" t="s">
        <v>126</v>
      </c>
      <c r="L72" s="29" t="s">
        <v>165</v>
      </c>
      <c r="M72" s="33" t="s">
        <v>108</v>
      </c>
      <c r="N72" s="33" t="s">
        <v>109</v>
      </c>
      <c r="O72" s="37"/>
      <c r="P72" s="38"/>
    </row>
    <row r="73" ht="28" customHeight="1" spans="1:16">
      <c r="A73" s="28">
        <v>58</v>
      </c>
      <c r="B73" s="28" t="s">
        <v>102</v>
      </c>
      <c r="C73" s="29" t="s">
        <v>239</v>
      </c>
      <c r="D73" s="29" t="s">
        <v>104</v>
      </c>
      <c r="E73" s="29" t="s">
        <v>242</v>
      </c>
      <c r="F73" s="32" t="s">
        <v>244</v>
      </c>
      <c r="G73" s="29">
        <v>10</v>
      </c>
      <c r="H73" s="28">
        <v>0</v>
      </c>
      <c r="I73" s="28">
        <f t="shared" si="22"/>
        <v>10</v>
      </c>
      <c r="J73" s="41">
        <v>0.5</v>
      </c>
      <c r="K73" s="44" t="s">
        <v>107</v>
      </c>
      <c r="L73" s="29" t="s">
        <v>165</v>
      </c>
      <c r="M73" s="33" t="s">
        <v>108</v>
      </c>
      <c r="N73" s="33" t="s">
        <v>109</v>
      </c>
      <c r="O73" s="37"/>
      <c r="P73" s="38"/>
    </row>
    <row r="74" ht="28" customHeight="1" spans="1:16">
      <c r="A74" s="28">
        <v>59</v>
      </c>
      <c r="B74" s="28" t="s">
        <v>102</v>
      </c>
      <c r="C74" s="29" t="s">
        <v>239</v>
      </c>
      <c r="D74" s="29" t="s">
        <v>104</v>
      </c>
      <c r="E74" s="29" t="s">
        <v>242</v>
      </c>
      <c r="F74" s="32" t="s">
        <v>245</v>
      </c>
      <c r="G74" s="29">
        <v>20</v>
      </c>
      <c r="H74" s="28">
        <v>0</v>
      </c>
      <c r="I74" s="28">
        <f t="shared" si="22"/>
        <v>20</v>
      </c>
      <c r="J74" s="41">
        <v>0.5</v>
      </c>
      <c r="K74" s="44" t="s">
        <v>107</v>
      </c>
      <c r="L74" s="29" t="s">
        <v>165</v>
      </c>
      <c r="M74" s="33" t="s">
        <v>108</v>
      </c>
      <c r="N74" s="33" t="s">
        <v>109</v>
      </c>
      <c r="O74" s="37"/>
      <c r="P74" s="38"/>
    </row>
    <row r="75" ht="28" customHeight="1" spans="1:16">
      <c r="A75" s="28">
        <v>60</v>
      </c>
      <c r="B75" s="28" t="s">
        <v>102</v>
      </c>
      <c r="C75" s="29" t="s">
        <v>239</v>
      </c>
      <c r="D75" s="29" t="s">
        <v>120</v>
      </c>
      <c r="E75" s="29" t="s">
        <v>242</v>
      </c>
      <c r="F75" s="32" t="s">
        <v>246</v>
      </c>
      <c r="G75" s="29">
        <v>20</v>
      </c>
      <c r="H75" s="28">
        <v>0</v>
      </c>
      <c r="I75" s="28">
        <f t="shared" si="22"/>
        <v>20</v>
      </c>
      <c r="J75" s="41">
        <v>1</v>
      </c>
      <c r="K75" s="43" t="s">
        <v>126</v>
      </c>
      <c r="L75" s="29" t="s">
        <v>165</v>
      </c>
      <c r="M75" s="33" t="s">
        <v>138</v>
      </c>
      <c r="N75" s="33" t="s">
        <v>109</v>
      </c>
      <c r="O75" s="37"/>
      <c r="P75" s="38"/>
    </row>
    <row r="76" ht="28" customHeight="1" spans="1:16">
      <c r="A76" s="28">
        <v>61</v>
      </c>
      <c r="B76" s="28" t="s">
        <v>102</v>
      </c>
      <c r="C76" s="29" t="s">
        <v>239</v>
      </c>
      <c r="D76" s="29" t="s">
        <v>104</v>
      </c>
      <c r="E76" s="29" t="s">
        <v>242</v>
      </c>
      <c r="F76" s="29" t="s">
        <v>247</v>
      </c>
      <c r="G76" s="29">
        <v>8</v>
      </c>
      <c r="H76" s="28">
        <v>0</v>
      </c>
      <c r="I76" s="28">
        <f t="shared" si="22"/>
        <v>8</v>
      </c>
      <c r="J76" s="41">
        <v>1</v>
      </c>
      <c r="K76" s="43" t="s">
        <v>126</v>
      </c>
      <c r="L76" s="29" t="s">
        <v>165</v>
      </c>
      <c r="M76" s="33" t="s">
        <v>108</v>
      </c>
      <c r="N76" s="33" t="s">
        <v>109</v>
      </c>
      <c r="O76" s="37"/>
      <c r="P76" s="38"/>
    </row>
    <row r="77" ht="28" customHeight="1" spans="1:16">
      <c r="A77" s="28">
        <v>62</v>
      </c>
      <c r="B77" s="28" t="s">
        <v>102</v>
      </c>
      <c r="C77" s="29" t="s">
        <v>239</v>
      </c>
      <c r="D77" s="29" t="s">
        <v>120</v>
      </c>
      <c r="E77" s="29" t="s">
        <v>242</v>
      </c>
      <c r="F77" s="29" t="s">
        <v>248</v>
      </c>
      <c r="G77" s="29">
        <v>12</v>
      </c>
      <c r="H77" s="28">
        <v>0</v>
      </c>
      <c r="I77" s="28">
        <f t="shared" si="22"/>
        <v>12</v>
      </c>
      <c r="J77" s="46">
        <v>0</v>
      </c>
      <c r="K77" s="29" t="s">
        <v>129</v>
      </c>
      <c r="L77" s="29" t="s">
        <v>165</v>
      </c>
      <c r="M77" s="28" t="s">
        <v>156</v>
      </c>
      <c r="N77" s="33" t="s">
        <v>109</v>
      </c>
      <c r="O77" s="37"/>
      <c r="P77" s="38"/>
    </row>
    <row r="78" ht="28" customHeight="1" spans="1:16">
      <c r="A78" s="28">
        <v>63</v>
      </c>
      <c r="B78" s="28" t="s">
        <v>102</v>
      </c>
      <c r="C78" s="29" t="s">
        <v>239</v>
      </c>
      <c r="D78" s="29" t="s">
        <v>104</v>
      </c>
      <c r="E78" s="29" t="s">
        <v>249</v>
      </c>
      <c r="F78" s="29" t="s">
        <v>250</v>
      </c>
      <c r="G78" s="29">
        <v>20</v>
      </c>
      <c r="H78" s="28">
        <v>0</v>
      </c>
      <c r="I78" s="28">
        <f t="shared" si="22"/>
        <v>20</v>
      </c>
      <c r="J78" s="46">
        <v>0</v>
      </c>
      <c r="K78" s="29" t="s">
        <v>129</v>
      </c>
      <c r="L78" s="29" t="s">
        <v>165</v>
      </c>
      <c r="M78" s="33" t="s">
        <v>108</v>
      </c>
      <c r="N78" s="33" t="s">
        <v>109</v>
      </c>
      <c r="O78" s="37"/>
      <c r="P78" s="38"/>
    </row>
    <row r="79" ht="28" customHeight="1" spans="1:16">
      <c r="A79" s="28">
        <v>64</v>
      </c>
      <c r="B79" s="28" t="s">
        <v>102</v>
      </c>
      <c r="C79" s="29" t="s">
        <v>239</v>
      </c>
      <c r="D79" s="29" t="s">
        <v>120</v>
      </c>
      <c r="E79" s="29" t="s">
        <v>251</v>
      </c>
      <c r="F79" s="29" t="s">
        <v>252</v>
      </c>
      <c r="G79" s="29">
        <v>20</v>
      </c>
      <c r="H79" s="28">
        <v>20</v>
      </c>
      <c r="I79" s="28">
        <f t="shared" si="22"/>
        <v>0</v>
      </c>
      <c r="J79" s="39">
        <v>1</v>
      </c>
      <c r="K79" s="40" t="s">
        <v>119</v>
      </c>
      <c r="L79" s="29"/>
      <c r="M79" s="33" t="s">
        <v>138</v>
      </c>
      <c r="N79" s="42" t="s">
        <v>109</v>
      </c>
      <c r="O79" s="37">
        <v>3</v>
      </c>
      <c r="P79" s="38"/>
    </row>
    <row r="80" ht="28" customHeight="1" spans="1:16">
      <c r="A80" s="28"/>
      <c r="B80" s="28" t="s">
        <v>113</v>
      </c>
      <c r="C80" s="29">
        <v>9</v>
      </c>
      <c r="D80" s="29"/>
      <c r="E80" s="29"/>
      <c r="F80" s="29"/>
      <c r="G80" s="29">
        <f t="shared" ref="G80:J80" si="24">SUM(G71:G79)</f>
        <v>140</v>
      </c>
      <c r="H80" s="29">
        <f t="shared" si="24"/>
        <v>20</v>
      </c>
      <c r="I80" s="29">
        <f t="shared" si="24"/>
        <v>120</v>
      </c>
      <c r="J80" s="29">
        <f t="shared" si="24"/>
        <v>6</v>
      </c>
      <c r="K80" s="44"/>
      <c r="L80" s="29"/>
      <c r="M80" s="29"/>
      <c r="N80" s="28"/>
      <c r="O80" s="37"/>
      <c r="P80" s="38"/>
    </row>
    <row r="81" ht="28" customHeight="1" spans="1:16">
      <c r="A81" s="28">
        <v>65</v>
      </c>
      <c r="B81" s="28" t="s">
        <v>102</v>
      </c>
      <c r="C81" s="29" t="s">
        <v>253</v>
      </c>
      <c r="D81" s="29" t="s">
        <v>120</v>
      </c>
      <c r="E81" s="31" t="s">
        <v>254</v>
      </c>
      <c r="F81" s="29" t="s">
        <v>255</v>
      </c>
      <c r="G81" s="29">
        <v>20</v>
      </c>
      <c r="H81" s="28">
        <v>20</v>
      </c>
      <c r="I81" s="28">
        <f t="shared" ref="I81:I83" si="25">G81-H81</f>
        <v>0</v>
      </c>
      <c r="J81" s="39">
        <v>1</v>
      </c>
      <c r="K81" s="40" t="s">
        <v>119</v>
      </c>
      <c r="L81" s="29"/>
      <c r="M81" s="33" t="s">
        <v>138</v>
      </c>
      <c r="N81" s="42" t="s">
        <v>109</v>
      </c>
      <c r="O81" s="37">
        <v>3</v>
      </c>
      <c r="P81" s="38"/>
    </row>
    <row r="82" ht="28" customHeight="1" spans="1:16">
      <c r="A82" s="28">
        <v>66</v>
      </c>
      <c r="B82" s="28" t="s">
        <v>102</v>
      </c>
      <c r="C82" s="28" t="s">
        <v>253</v>
      </c>
      <c r="D82" s="28" t="s">
        <v>120</v>
      </c>
      <c r="E82" s="29" t="s">
        <v>256</v>
      </c>
      <c r="F82" s="29" t="s">
        <v>257</v>
      </c>
      <c r="G82" s="28">
        <v>10</v>
      </c>
      <c r="H82" s="28">
        <v>0</v>
      </c>
      <c r="I82" s="28">
        <f t="shared" si="25"/>
        <v>10</v>
      </c>
      <c r="J82" s="39">
        <v>0</v>
      </c>
      <c r="K82" s="40" t="s">
        <v>129</v>
      </c>
      <c r="L82" s="28"/>
      <c r="M82" s="28" t="s">
        <v>156</v>
      </c>
      <c r="N82" s="42" t="s">
        <v>109</v>
      </c>
      <c r="O82" s="37">
        <v>2</v>
      </c>
      <c r="P82" s="38"/>
    </row>
    <row r="83" ht="28" customHeight="1" spans="1:16">
      <c r="A83" s="28">
        <v>67</v>
      </c>
      <c r="B83" s="28" t="s">
        <v>102</v>
      </c>
      <c r="C83" s="28" t="s">
        <v>253</v>
      </c>
      <c r="D83" s="28" t="s">
        <v>104</v>
      </c>
      <c r="E83" s="28" t="s">
        <v>258</v>
      </c>
      <c r="F83" s="29" t="s">
        <v>259</v>
      </c>
      <c r="G83" s="28">
        <v>8.5</v>
      </c>
      <c r="H83" s="28">
        <v>0</v>
      </c>
      <c r="I83" s="28">
        <f t="shared" si="25"/>
        <v>8.5</v>
      </c>
      <c r="J83" s="41">
        <v>1</v>
      </c>
      <c r="K83" s="40" t="s">
        <v>126</v>
      </c>
      <c r="L83" s="28"/>
      <c r="M83" s="28" t="s">
        <v>108</v>
      </c>
      <c r="N83" s="42" t="s">
        <v>109</v>
      </c>
      <c r="O83" s="37">
        <v>1</v>
      </c>
      <c r="P83" s="38"/>
    </row>
    <row r="84" ht="28" customHeight="1" spans="1:16">
      <c r="A84" s="28">
        <v>68</v>
      </c>
      <c r="B84" s="28" t="s">
        <v>102</v>
      </c>
      <c r="C84" s="28" t="s">
        <v>253</v>
      </c>
      <c r="D84" s="28" t="s">
        <v>104</v>
      </c>
      <c r="E84" s="28" t="s">
        <v>260</v>
      </c>
      <c r="F84" s="28" t="s">
        <v>261</v>
      </c>
      <c r="G84" s="28">
        <v>0</v>
      </c>
      <c r="H84" s="28">
        <v>0</v>
      </c>
      <c r="I84" s="28">
        <v>0</v>
      </c>
      <c r="J84" s="39">
        <v>0.2</v>
      </c>
      <c r="K84" s="44" t="s">
        <v>107</v>
      </c>
      <c r="L84" s="42" t="s">
        <v>262</v>
      </c>
      <c r="M84" s="42" t="s">
        <v>108</v>
      </c>
      <c r="N84" s="42" t="s">
        <v>109</v>
      </c>
      <c r="O84" s="37"/>
      <c r="P84" s="38"/>
    </row>
    <row r="85" ht="28" customHeight="1" spans="1:16">
      <c r="A85" s="28">
        <v>69</v>
      </c>
      <c r="B85" s="28" t="s">
        <v>102</v>
      </c>
      <c r="C85" s="28" t="s">
        <v>253</v>
      </c>
      <c r="D85" s="28" t="s">
        <v>104</v>
      </c>
      <c r="E85" s="28" t="s">
        <v>263</v>
      </c>
      <c r="F85" s="28" t="s">
        <v>264</v>
      </c>
      <c r="G85" s="28">
        <v>50</v>
      </c>
      <c r="H85" s="28">
        <v>25</v>
      </c>
      <c r="I85" s="28">
        <f t="shared" ref="I85:I90" si="26">G85-H85</f>
        <v>25</v>
      </c>
      <c r="J85" s="39">
        <v>0.2</v>
      </c>
      <c r="K85" s="44" t="s">
        <v>107</v>
      </c>
      <c r="L85" s="42" t="s">
        <v>262</v>
      </c>
      <c r="M85" s="42" t="s">
        <v>108</v>
      </c>
      <c r="N85" s="42" t="s">
        <v>109</v>
      </c>
      <c r="O85" s="37"/>
      <c r="P85" s="38"/>
    </row>
    <row r="86" ht="28" customHeight="1" spans="1:16">
      <c r="A86" s="28">
        <v>70</v>
      </c>
      <c r="B86" s="28" t="s">
        <v>102</v>
      </c>
      <c r="C86" s="29" t="s">
        <v>253</v>
      </c>
      <c r="D86" s="29" t="s">
        <v>120</v>
      </c>
      <c r="E86" s="29" t="s">
        <v>265</v>
      </c>
      <c r="F86" s="29" t="s">
        <v>266</v>
      </c>
      <c r="G86" s="29">
        <v>18</v>
      </c>
      <c r="H86" s="28">
        <v>18</v>
      </c>
      <c r="I86" s="28">
        <f t="shared" si="26"/>
        <v>0</v>
      </c>
      <c r="J86" s="39">
        <v>1</v>
      </c>
      <c r="K86" s="40" t="s">
        <v>119</v>
      </c>
      <c r="L86" s="29"/>
      <c r="M86" s="33" t="s">
        <v>138</v>
      </c>
      <c r="N86" s="42" t="s">
        <v>109</v>
      </c>
      <c r="O86" s="37">
        <v>3</v>
      </c>
      <c r="P86" s="38"/>
    </row>
    <row r="87" ht="28" customHeight="1" spans="1:16">
      <c r="A87" s="28"/>
      <c r="B87" s="28" t="s">
        <v>113</v>
      </c>
      <c r="C87" s="29">
        <v>6</v>
      </c>
      <c r="D87" s="29"/>
      <c r="E87" s="29"/>
      <c r="F87" s="29"/>
      <c r="G87" s="29">
        <f t="shared" ref="G87:J87" si="27">SUM(G81:G86)</f>
        <v>106.5</v>
      </c>
      <c r="H87" s="29">
        <f t="shared" si="27"/>
        <v>63</v>
      </c>
      <c r="I87" s="29">
        <f t="shared" si="27"/>
        <v>43.5</v>
      </c>
      <c r="J87" s="29">
        <f t="shared" si="27"/>
        <v>3.4</v>
      </c>
      <c r="K87" s="44"/>
      <c r="L87" s="29"/>
      <c r="M87" s="29"/>
      <c r="N87" s="28"/>
      <c r="O87" s="37"/>
      <c r="P87" s="38"/>
    </row>
    <row r="88" ht="28" customHeight="1" spans="1:16">
      <c r="A88" s="28">
        <v>71</v>
      </c>
      <c r="B88" s="28" t="s">
        <v>102</v>
      </c>
      <c r="C88" s="28" t="s">
        <v>267</v>
      </c>
      <c r="D88" s="28" t="s">
        <v>104</v>
      </c>
      <c r="E88" s="31" t="s">
        <v>268</v>
      </c>
      <c r="F88" s="29" t="s">
        <v>269</v>
      </c>
      <c r="G88" s="28">
        <v>25</v>
      </c>
      <c r="H88" s="28">
        <v>0</v>
      </c>
      <c r="I88" s="28">
        <f t="shared" si="26"/>
        <v>25</v>
      </c>
      <c r="J88" s="39">
        <v>1</v>
      </c>
      <c r="K88" s="40" t="s">
        <v>126</v>
      </c>
      <c r="L88" s="28"/>
      <c r="M88" s="28" t="s">
        <v>108</v>
      </c>
      <c r="N88" s="42" t="s">
        <v>109</v>
      </c>
      <c r="O88" s="37">
        <v>1</v>
      </c>
      <c r="P88" s="38"/>
    </row>
    <row r="89" ht="28" customHeight="1" spans="1:16">
      <c r="A89" s="28">
        <v>72</v>
      </c>
      <c r="B89" s="28" t="s">
        <v>102</v>
      </c>
      <c r="C89" s="28" t="s">
        <v>267</v>
      </c>
      <c r="D89" s="28" t="s">
        <v>104</v>
      </c>
      <c r="E89" s="28" t="s">
        <v>270</v>
      </c>
      <c r="F89" s="32" t="s">
        <v>271</v>
      </c>
      <c r="G89" s="28">
        <v>20</v>
      </c>
      <c r="H89" s="28">
        <v>0</v>
      </c>
      <c r="I89" s="28">
        <f t="shared" si="26"/>
        <v>20</v>
      </c>
      <c r="J89" s="39">
        <v>0.4</v>
      </c>
      <c r="K89" s="40" t="s">
        <v>107</v>
      </c>
      <c r="L89" s="28"/>
      <c r="M89" s="28" t="s">
        <v>108</v>
      </c>
      <c r="N89" s="42" t="s">
        <v>109</v>
      </c>
      <c r="O89" s="37">
        <v>2</v>
      </c>
      <c r="P89" s="38"/>
    </row>
    <row r="90" ht="28" customHeight="1" spans="1:16">
      <c r="A90" s="28">
        <v>73</v>
      </c>
      <c r="B90" s="28" t="s">
        <v>102</v>
      </c>
      <c r="C90" s="28" t="s">
        <v>267</v>
      </c>
      <c r="D90" s="28" t="s">
        <v>104</v>
      </c>
      <c r="E90" s="28" t="s">
        <v>272</v>
      </c>
      <c r="F90" s="28" t="s">
        <v>273</v>
      </c>
      <c r="G90" s="28">
        <v>100</v>
      </c>
      <c r="H90" s="28">
        <v>50</v>
      </c>
      <c r="I90" s="28">
        <f t="shared" si="26"/>
        <v>50</v>
      </c>
      <c r="J90" s="39">
        <v>0.2</v>
      </c>
      <c r="K90" s="40" t="s">
        <v>107</v>
      </c>
      <c r="L90" s="28"/>
      <c r="M90" s="42" t="s">
        <v>108</v>
      </c>
      <c r="N90" s="42" t="s">
        <v>109</v>
      </c>
      <c r="O90" s="37"/>
      <c r="P90" s="38"/>
    </row>
    <row r="91" ht="28" customHeight="1" spans="1:16">
      <c r="A91" s="28"/>
      <c r="B91" s="28" t="s">
        <v>113</v>
      </c>
      <c r="C91" s="28">
        <v>3</v>
      </c>
      <c r="D91" s="28"/>
      <c r="E91" s="28"/>
      <c r="F91" s="28"/>
      <c r="G91" s="28">
        <f t="shared" ref="G91:J91" si="28">SUM(G88:G90)</f>
        <v>145</v>
      </c>
      <c r="H91" s="28">
        <f t="shared" si="28"/>
        <v>50</v>
      </c>
      <c r="I91" s="28">
        <f t="shared" si="28"/>
        <v>95</v>
      </c>
      <c r="J91" s="28">
        <f t="shared" si="28"/>
        <v>1.6</v>
      </c>
      <c r="K91" s="40"/>
      <c r="L91" s="28"/>
      <c r="M91" s="28"/>
      <c r="N91" s="28"/>
      <c r="O91" s="37"/>
      <c r="P91" s="38"/>
    </row>
    <row r="92" ht="28" customHeight="1" spans="1:16">
      <c r="A92" s="28">
        <v>74</v>
      </c>
      <c r="B92" s="28" t="s">
        <v>102</v>
      </c>
      <c r="C92" s="28" t="s">
        <v>274</v>
      </c>
      <c r="D92" s="28" t="s">
        <v>120</v>
      </c>
      <c r="E92" s="31" t="s">
        <v>275</v>
      </c>
      <c r="F92" s="32" t="s">
        <v>276</v>
      </c>
      <c r="G92" s="28">
        <v>5</v>
      </c>
      <c r="H92" s="28">
        <v>0</v>
      </c>
      <c r="I92" s="28">
        <f t="shared" ref="I92:I94" si="29">G92-H92</f>
        <v>5</v>
      </c>
      <c r="J92" s="39">
        <v>1</v>
      </c>
      <c r="K92" s="40" t="s">
        <v>126</v>
      </c>
      <c r="L92" s="28"/>
      <c r="M92" s="28" t="s">
        <v>123</v>
      </c>
      <c r="N92" s="42" t="s">
        <v>109</v>
      </c>
      <c r="O92" s="37">
        <v>1</v>
      </c>
      <c r="P92" s="38">
        <v>4</v>
      </c>
    </row>
    <row r="93" ht="28" customHeight="1" spans="1:16">
      <c r="A93" s="28">
        <v>75</v>
      </c>
      <c r="B93" s="28" t="s">
        <v>102</v>
      </c>
      <c r="C93" s="28" t="s">
        <v>274</v>
      </c>
      <c r="D93" s="28" t="s">
        <v>120</v>
      </c>
      <c r="E93" s="31" t="s">
        <v>275</v>
      </c>
      <c r="F93" s="29" t="s">
        <v>277</v>
      </c>
      <c r="G93" s="28">
        <v>28</v>
      </c>
      <c r="H93" s="28">
        <v>0</v>
      </c>
      <c r="I93" s="28">
        <f t="shared" si="29"/>
        <v>28</v>
      </c>
      <c r="J93" s="39">
        <v>1</v>
      </c>
      <c r="K93" s="40" t="s">
        <v>126</v>
      </c>
      <c r="L93" s="28"/>
      <c r="M93" s="28" t="s">
        <v>138</v>
      </c>
      <c r="N93" s="33" t="s">
        <v>109</v>
      </c>
      <c r="O93" s="37">
        <v>1</v>
      </c>
      <c r="P93" s="38"/>
    </row>
    <row r="94" ht="28" customHeight="1" spans="1:16">
      <c r="A94" s="28">
        <v>76</v>
      </c>
      <c r="B94" s="28" t="s">
        <v>102</v>
      </c>
      <c r="C94" s="28" t="s">
        <v>274</v>
      </c>
      <c r="D94" s="28" t="s">
        <v>104</v>
      </c>
      <c r="E94" s="28" t="s">
        <v>278</v>
      </c>
      <c r="F94" s="32" t="s">
        <v>279</v>
      </c>
      <c r="G94" s="28">
        <v>15</v>
      </c>
      <c r="H94" s="28">
        <v>0</v>
      </c>
      <c r="I94" s="28">
        <f t="shared" si="29"/>
        <v>15</v>
      </c>
      <c r="J94" s="39">
        <v>0.2</v>
      </c>
      <c r="K94" s="40" t="s">
        <v>107</v>
      </c>
      <c r="L94" s="28"/>
      <c r="M94" s="28" t="s">
        <v>108</v>
      </c>
      <c r="N94" s="33" t="s">
        <v>109</v>
      </c>
      <c r="O94" s="37">
        <v>2</v>
      </c>
      <c r="P94" s="38"/>
    </row>
    <row r="95" ht="28" customHeight="1" spans="1:16">
      <c r="A95" s="28"/>
      <c r="B95" s="28" t="s">
        <v>113</v>
      </c>
      <c r="C95" s="28">
        <v>3</v>
      </c>
      <c r="D95" s="28"/>
      <c r="E95" s="28"/>
      <c r="F95" s="32"/>
      <c r="G95" s="28">
        <f t="shared" ref="G95:J95" si="30">SUM(G92:G94)</f>
        <v>48</v>
      </c>
      <c r="H95" s="28">
        <f t="shared" si="30"/>
        <v>0</v>
      </c>
      <c r="I95" s="28">
        <f t="shared" si="30"/>
        <v>48</v>
      </c>
      <c r="J95" s="28">
        <f t="shared" si="30"/>
        <v>2.2</v>
      </c>
      <c r="K95" s="40"/>
      <c r="L95" s="28"/>
      <c r="M95" s="28"/>
      <c r="N95" s="29"/>
      <c r="O95" s="37"/>
      <c r="P95" s="38"/>
    </row>
    <row r="96" ht="28" customHeight="1" spans="1:16">
      <c r="A96" s="28">
        <v>77</v>
      </c>
      <c r="B96" s="28" t="s">
        <v>102</v>
      </c>
      <c r="C96" s="28" t="s">
        <v>280</v>
      </c>
      <c r="D96" s="28" t="s">
        <v>104</v>
      </c>
      <c r="E96" s="31" t="s">
        <v>281</v>
      </c>
      <c r="F96" s="32" t="s">
        <v>282</v>
      </c>
      <c r="G96" s="28">
        <v>20</v>
      </c>
      <c r="H96" s="28">
        <v>0</v>
      </c>
      <c r="I96" s="28">
        <f t="shared" ref="I96:I99" si="31">G96-H96</f>
        <v>20</v>
      </c>
      <c r="J96" s="39">
        <v>0</v>
      </c>
      <c r="K96" s="40" t="s">
        <v>129</v>
      </c>
      <c r="L96" s="28"/>
      <c r="M96" s="28" t="s">
        <v>108</v>
      </c>
      <c r="N96" s="42" t="s">
        <v>109</v>
      </c>
      <c r="O96" s="37">
        <v>2</v>
      </c>
      <c r="P96" s="38"/>
    </row>
    <row r="97" ht="28" customHeight="1" spans="1:16">
      <c r="A97" s="28">
        <v>78</v>
      </c>
      <c r="B97" s="28" t="s">
        <v>102</v>
      </c>
      <c r="C97" s="28" t="s">
        <v>280</v>
      </c>
      <c r="D97" s="28" t="s">
        <v>120</v>
      </c>
      <c r="E97" s="28" t="s">
        <v>283</v>
      </c>
      <c r="F97" s="32" t="s">
        <v>284</v>
      </c>
      <c r="G97" s="28">
        <v>20</v>
      </c>
      <c r="H97" s="28">
        <v>0</v>
      </c>
      <c r="I97" s="28">
        <f t="shared" si="31"/>
        <v>20</v>
      </c>
      <c r="J97" s="39">
        <v>0</v>
      </c>
      <c r="K97" s="40" t="s">
        <v>126</v>
      </c>
      <c r="L97" s="28"/>
      <c r="M97" s="28" t="s">
        <v>138</v>
      </c>
      <c r="N97" s="42" t="s">
        <v>109</v>
      </c>
      <c r="O97" s="37">
        <v>1</v>
      </c>
      <c r="P97" s="38"/>
    </row>
    <row r="98" ht="28" customHeight="1" spans="1:16">
      <c r="A98" s="28">
        <v>79</v>
      </c>
      <c r="B98" s="28" t="s">
        <v>102</v>
      </c>
      <c r="C98" s="28" t="s">
        <v>280</v>
      </c>
      <c r="D98" s="28" t="s">
        <v>104</v>
      </c>
      <c r="E98" s="28" t="s">
        <v>285</v>
      </c>
      <c r="F98" s="28" t="s">
        <v>286</v>
      </c>
      <c r="G98" s="28">
        <v>50</v>
      </c>
      <c r="H98" s="28">
        <v>24</v>
      </c>
      <c r="I98" s="28">
        <f t="shared" si="31"/>
        <v>26</v>
      </c>
      <c r="J98" s="39">
        <v>0.2</v>
      </c>
      <c r="K98" s="40" t="s">
        <v>107</v>
      </c>
      <c r="L98" s="28"/>
      <c r="M98" s="42" t="s">
        <v>108</v>
      </c>
      <c r="N98" s="33" t="s">
        <v>109</v>
      </c>
      <c r="O98" s="37"/>
      <c r="P98" s="38"/>
    </row>
    <row r="99" ht="28" customHeight="1" spans="1:16">
      <c r="A99" s="28">
        <v>80</v>
      </c>
      <c r="B99" s="28" t="s">
        <v>287</v>
      </c>
      <c r="C99" s="28" t="s">
        <v>288</v>
      </c>
      <c r="D99" s="28" t="s">
        <v>289</v>
      </c>
      <c r="E99" s="28" t="s">
        <v>290</v>
      </c>
      <c r="F99" s="32" t="s">
        <v>291</v>
      </c>
      <c r="G99" s="28">
        <v>140</v>
      </c>
      <c r="H99" s="37">
        <v>140</v>
      </c>
      <c r="I99" s="28">
        <f t="shared" si="31"/>
        <v>0</v>
      </c>
      <c r="J99" s="39">
        <v>1</v>
      </c>
      <c r="K99" s="40" t="s">
        <v>107</v>
      </c>
      <c r="L99" s="28"/>
      <c r="M99" s="42" t="s">
        <v>108</v>
      </c>
      <c r="N99" s="33" t="s">
        <v>292</v>
      </c>
      <c r="O99" s="37">
        <v>3</v>
      </c>
      <c r="P99" s="38"/>
    </row>
    <row r="100" ht="28" customHeight="1" spans="1:16">
      <c r="A100" s="28"/>
      <c r="B100" s="28" t="s">
        <v>113</v>
      </c>
      <c r="C100" s="28">
        <v>4</v>
      </c>
      <c r="D100" s="28"/>
      <c r="E100" s="28"/>
      <c r="F100" s="28"/>
      <c r="G100" s="28">
        <f t="shared" ref="G100:J100" si="32">SUM(G96:G99)</f>
        <v>230</v>
      </c>
      <c r="H100" s="28">
        <f t="shared" si="32"/>
        <v>164</v>
      </c>
      <c r="I100" s="28">
        <f t="shared" si="32"/>
        <v>66</v>
      </c>
      <c r="J100" s="28">
        <f t="shared" si="32"/>
        <v>1.2</v>
      </c>
      <c r="K100" s="40"/>
      <c r="L100" s="28"/>
      <c r="M100" s="28"/>
      <c r="N100" s="29"/>
      <c r="O100" s="37"/>
      <c r="P100" s="38"/>
    </row>
    <row r="101" ht="28" customHeight="1" spans="1:16">
      <c r="A101" s="28">
        <v>81</v>
      </c>
      <c r="B101" s="28" t="s">
        <v>102</v>
      </c>
      <c r="C101" s="28" t="s">
        <v>293</v>
      </c>
      <c r="D101" s="29" t="s">
        <v>120</v>
      </c>
      <c r="E101" s="31" t="s">
        <v>294</v>
      </c>
      <c r="F101" s="32" t="s">
        <v>295</v>
      </c>
      <c r="G101" s="28">
        <v>10</v>
      </c>
      <c r="H101" s="28">
        <v>0</v>
      </c>
      <c r="I101" s="28">
        <f t="shared" ref="I101:I105" si="33">G101-H101</f>
        <v>10</v>
      </c>
      <c r="J101" s="39">
        <v>1</v>
      </c>
      <c r="K101" s="40" t="s">
        <v>126</v>
      </c>
      <c r="L101" s="28"/>
      <c r="M101" s="28" t="s">
        <v>138</v>
      </c>
      <c r="N101" s="42" t="s">
        <v>109</v>
      </c>
      <c r="O101" s="37">
        <v>1</v>
      </c>
      <c r="P101" s="38"/>
    </row>
    <row r="102" ht="28" customHeight="1" spans="1:16">
      <c r="A102" s="28">
        <v>82</v>
      </c>
      <c r="B102" s="28" t="s">
        <v>102</v>
      </c>
      <c r="C102" s="28" t="s">
        <v>293</v>
      </c>
      <c r="D102" s="28" t="s">
        <v>104</v>
      </c>
      <c r="E102" s="28" t="s">
        <v>296</v>
      </c>
      <c r="F102" s="32" t="s">
        <v>297</v>
      </c>
      <c r="G102" s="28">
        <v>20</v>
      </c>
      <c r="H102" s="28">
        <v>0</v>
      </c>
      <c r="I102" s="28">
        <f t="shared" si="33"/>
        <v>20</v>
      </c>
      <c r="J102" s="39">
        <v>0.2</v>
      </c>
      <c r="K102" s="40" t="s">
        <v>107</v>
      </c>
      <c r="L102" s="28"/>
      <c r="M102" s="28" t="s">
        <v>108</v>
      </c>
      <c r="N102" s="42" t="s">
        <v>109</v>
      </c>
      <c r="O102" s="37">
        <v>2</v>
      </c>
      <c r="P102" s="38"/>
    </row>
    <row r="103" ht="28" customHeight="1" spans="1:16">
      <c r="A103" s="28">
        <v>83</v>
      </c>
      <c r="B103" s="28" t="s">
        <v>102</v>
      </c>
      <c r="C103" s="28" t="s">
        <v>293</v>
      </c>
      <c r="D103" s="28" t="s">
        <v>104</v>
      </c>
      <c r="E103" s="28" t="s">
        <v>298</v>
      </c>
      <c r="F103" s="32" t="s">
        <v>299</v>
      </c>
      <c r="G103" s="28">
        <v>13</v>
      </c>
      <c r="H103" s="28">
        <v>13</v>
      </c>
      <c r="I103" s="28">
        <f t="shared" si="33"/>
        <v>0</v>
      </c>
      <c r="J103" s="39">
        <v>1</v>
      </c>
      <c r="K103" s="40" t="s">
        <v>119</v>
      </c>
      <c r="L103" s="28"/>
      <c r="M103" s="28" t="s">
        <v>108</v>
      </c>
      <c r="N103" s="42" t="s">
        <v>109</v>
      </c>
      <c r="O103" s="37">
        <v>3</v>
      </c>
      <c r="P103" s="38"/>
    </row>
    <row r="104" ht="28" customHeight="1" spans="1:16">
      <c r="A104" s="28">
        <v>84</v>
      </c>
      <c r="B104" s="28" t="s">
        <v>102</v>
      </c>
      <c r="C104" s="28" t="s">
        <v>293</v>
      </c>
      <c r="D104" s="28" t="s">
        <v>120</v>
      </c>
      <c r="E104" s="28" t="s">
        <v>300</v>
      </c>
      <c r="F104" s="45" t="s">
        <v>301</v>
      </c>
      <c r="G104" s="28">
        <v>10</v>
      </c>
      <c r="H104" s="28">
        <v>10</v>
      </c>
      <c r="I104" s="28">
        <f t="shared" si="33"/>
        <v>0</v>
      </c>
      <c r="J104" s="39">
        <v>1</v>
      </c>
      <c r="K104" s="40" t="s">
        <v>119</v>
      </c>
      <c r="L104" s="28"/>
      <c r="M104" s="28" t="s">
        <v>138</v>
      </c>
      <c r="N104" s="33" t="s">
        <v>109</v>
      </c>
      <c r="O104" s="37">
        <v>3</v>
      </c>
      <c r="P104" s="38"/>
    </row>
    <row r="105" ht="28" customHeight="1" spans="1:16">
      <c r="A105" s="28">
        <v>85</v>
      </c>
      <c r="B105" s="28" t="s">
        <v>102</v>
      </c>
      <c r="C105" s="28" t="s">
        <v>293</v>
      </c>
      <c r="D105" s="28" t="s">
        <v>104</v>
      </c>
      <c r="E105" s="28" t="s">
        <v>302</v>
      </c>
      <c r="F105" s="28" t="s">
        <v>303</v>
      </c>
      <c r="G105" s="28">
        <v>20</v>
      </c>
      <c r="H105" s="28">
        <v>0</v>
      </c>
      <c r="I105" s="28">
        <f t="shared" si="33"/>
        <v>20</v>
      </c>
      <c r="J105" s="39">
        <v>0.2</v>
      </c>
      <c r="K105" s="40" t="s">
        <v>107</v>
      </c>
      <c r="L105" s="28" t="s">
        <v>304</v>
      </c>
      <c r="M105" s="42" t="s">
        <v>108</v>
      </c>
      <c r="N105" s="33" t="s">
        <v>109</v>
      </c>
      <c r="O105" s="37"/>
      <c r="P105" s="38"/>
    </row>
    <row r="106" ht="28" customHeight="1" spans="1:16">
      <c r="A106" s="28"/>
      <c r="B106" s="28" t="s">
        <v>113</v>
      </c>
      <c r="C106" s="28">
        <v>5</v>
      </c>
      <c r="D106" s="28"/>
      <c r="E106" s="28"/>
      <c r="F106" s="28"/>
      <c r="G106" s="28">
        <f t="shared" ref="G106:J106" si="34">SUM(G101:G105)</f>
        <v>73</v>
      </c>
      <c r="H106" s="28">
        <f t="shared" si="34"/>
        <v>23</v>
      </c>
      <c r="I106" s="28">
        <f t="shared" si="34"/>
        <v>50</v>
      </c>
      <c r="J106" s="28">
        <f t="shared" si="34"/>
        <v>3.4</v>
      </c>
      <c r="K106" s="40"/>
      <c r="L106" s="28"/>
      <c r="M106" s="28"/>
      <c r="N106" s="29"/>
      <c r="O106" s="37"/>
      <c r="P106" s="38"/>
    </row>
    <row r="107" ht="28" customHeight="1" spans="1:16">
      <c r="A107" s="28">
        <v>86</v>
      </c>
      <c r="B107" s="28" t="s">
        <v>102</v>
      </c>
      <c r="C107" s="29" t="s">
        <v>305</v>
      </c>
      <c r="D107" s="29" t="s">
        <v>104</v>
      </c>
      <c r="E107" s="29" t="s">
        <v>306</v>
      </c>
      <c r="F107" s="29" t="s">
        <v>307</v>
      </c>
      <c r="G107" s="29">
        <v>15</v>
      </c>
      <c r="H107" s="28">
        <v>0</v>
      </c>
      <c r="I107" s="28">
        <f t="shared" ref="I107:I110" si="35">G107-H107</f>
        <v>15</v>
      </c>
      <c r="J107" s="41">
        <v>0.5</v>
      </c>
      <c r="K107" s="44" t="s">
        <v>107</v>
      </c>
      <c r="L107" s="29"/>
      <c r="M107" s="33" t="s">
        <v>108</v>
      </c>
      <c r="N107" s="33" t="s">
        <v>109</v>
      </c>
      <c r="O107" s="37">
        <v>2</v>
      </c>
      <c r="P107" s="38"/>
    </row>
    <row r="108" ht="28" customHeight="1" spans="1:16">
      <c r="A108" s="28">
        <v>87</v>
      </c>
      <c r="B108" s="28" t="s">
        <v>102</v>
      </c>
      <c r="C108" s="28" t="s">
        <v>305</v>
      </c>
      <c r="D108" s="28" t="s">
        <v>104</v>
      </c>
      <c r="E108" s="28" t="s">
        <v>308</v>
      </c>
      <c r="F108" s="32" t="s">
        <v>309</v>
      </c>
      <c r="G108" s="28">
        <v>20</v>
      </c>
      <c r="H108" s="28">
        <v>0</v>
      </c>
      <c r="I108" s="28">
        <f t="shared" si="35"/>
        <v>20</v>
      </c>
      <c r="J108" s="39">
        <v>1</v>
      </c>
      <c r="K108" s="40" t="s">
        <v>126</v>
      </c>
      <c r="L108" s="28"/>
      <c r="M108" s="28" t="s">
        <v>108</v>
      </c>
      <c r="N108" s="33" t="s">
        <v>109</v>
      </c>
      <c r="O108" s="37">
        <v>1</v>
      </c>
      <c r="P108" s="38"/>
    </row>
    <row r="109" ht="28" customHeight="1" spans="1:16">
      <c r="A109" s="28">
        <v>88</v>
      </c>
      <c r="B109" s="28" t="s">
        <v>102</v>
      </c>
      <c r="C109" s="28" t="s">
        <v>305</v>
      </c>
      <c r="D109" s="28" t="s">
        <v>104</v>
      </c>
      <c r="E109" s="28" t="s">
        <v>310</v>
      </c>
      <c r="F109" s="28" t="s">
        <v>311</v>
      </c>
      <c r="G109" s="28">
        <v>50</v>
      </c>
      <c r="H109" s="28">
        <v>24</v>
      </c>
      <c r="I109" s="28">
        <f t="shared" si="35"/>
        <v>26</v>
      </c>
      <c r="J109" s="39">
        <v>0.2</v>
      </c>
      <c r="K109" s="40" t="s">
        <v>107</v>
      </c>
      <c r="L109" s="28"/>
      <c r="M109" s="42" t="s">
        <v>108</v>
      </c>
      <c r="N109" s="33" t="s">
        <v>109</v>
      </c>
      <c r="O109" s="37"/>
      <c r="P109" s="38"/>
    </row>
    <row r="110" ht="28" customHeight="1" spans="1:16">
      <c r="A110" s="28">
        <v>89</v>
      </c>
      <c r="B110" s="28" t="s">
        <v>102</v>
      </c>
      <c r="C110" s="29" t="s">
        <v>305</v>
      </c>
      <c r="D110" s="29" t="s">
        <v>120</v>
      </c>
      <c r="E110" s="29" t="s">
        <v>310</v>
      </c>
      <c r="F110" s="29" t="s">
        <v>312</v>
      </c>
      <c r="G110" s="29">
        <v>15</v>
      </c>
      <c r="H110" s="28">
        <v>0</v>
      </c>
      <c r="I110" s="28">
        <f t="shared" si="35"/>
        <v>15</v>
      </c>
      <c r="J110" s="41">
        <v>0</v>
      </c>
      <c r="K110" s="44" t="s">
        <v>129</v>
      </c>
      <c r="L110" s="29"/>
      <c r="M110" s="33" t="s">
        <v>138</v>
      </c>
      <c r="N110" s="33" t="s">
        <v>109</v>
      </c>
      <c r="O110" s="37">
        <v>2</v>
      </c>
      <c r="P110" s="38"/>
    </row>
    <row r="111" ht="28" customHeight="1" spans="1:16">
      <c r="A111" s="28"/>
      <c r="B111" s="28" t="s">
        <v>113</v>
      </c>
      <c r="C111" s="29">
        <v>4</v>
      </c>
      <c r="D111" s="29"/>
      <c r="E111" s="29"/>
      <c r="F111" s="29"/>
      <c r="G111" s="29">
        <f t="shared" ref="G111:J111" si="36">SUM(G107:G110)</f>
        <v>100</v>
      </c>
      <c r="H111" s="29">
        <f t="shared" si="36"/>
        <v>24</v>
      </c>
      <c r="I111" s="29">
        <f t="shared" si="36"/>
        <v>76</v>
      </c>
      <c r="J111" s="29">
        <f t="shared" si="36"/>
        <v>1.7</v>
      </c>
      <c r="K111" s="44"/>
      <c r="L111" s="29"/>
      <c r="M111" s="29"/>
      <c r="N111" s="29"/>
      <c r="O111" s="37"/>
      <c r="P111" s="38"/>
    </row>
    <row r="112" ht="28" customHeight="1" spans="1:16">
      <c r="A112" s="28">
        <v>90</v>
      </c>
      <c r="B112" s="28" t="s">
        <v>102</v>
      </c>
      <c r="C112" s="28" t="s">
        <v>313</v>
      </c>
      <c r="D112" s="28" t="s">
        <v>104</v>
      </c>
      <c r="E112" s="28" t="s">
        <v>313</v>
      </c>
      <c r="F112" s="28" t="s">
        <v>314</v>
      </c>
      <c r="G112" s="28">
        <v>163</v>
      </c>
      <c r="H112" s="28">
        <v>0</v>
      </c>
      <c r="I112" s="28">
        <f t="shared" ref="I112:I115" si="37">G112-H112</f>
        <v>163</v>
      </c>
      <c r="J112" s="39">
        <v>0.2</v>
      </c>
      <c r="K112" s="40" t="s">
        <v>107</v>
      </c>
      <c r="L112" s="28"/>
      <c r="M112" s="28" t="s">
        <v>112</v>
      </c>
      <c r="N112" s="42" t="s">
        <v>109</v>
      </c>
      <c r="O112" s="37">
        <v>2</v>
      </c>
      <c r="P112" s="38"/>
    </row>
    <row r="113" ht="28" customHeight="1" spans="1:16">
      <c r="A113" s="28">
        <v>91</v>
      </c>
      <c r="B113" s="28" t="s">
        <v>102</v>
      </c>
      <c r="C113" s="28" t="s">
        <v>315</v>
      </c>
      <c r="D113" s="28" t="s">
        <v>316</v>
      </c>
      <c r="E113" s="28" t="s">
        <v>315</v>
      </c>
      <c r="F113" s="28" t="s">
        <v>317</v>
      </c>
      <c r="G113" s="28">
        <v>550</v>
      </c>
      <c r="H113" s="28">
        <v>225</v>
      </c>
      <c r="I113" s="28">
        <f t="shared" si="37"/>
        <v>325</v>
      </c>
      <c r="J113" s="39">
        <v>0.5</v>
      </c>
      <c r="K113" s="40" t="s">
        <v>107</v>
      </c>
      <c r="L113" s="28"/>
      <c r="M113" s="28"/>
      <c r="N113" s="42" t="s">
        <v>109</v>
      </c>
      <c r="O113" s="37"/>
      <c r="P113" s="38"/>
    </row>
    <row r="114" ht="28" customHeight="1" spans="1:16">
      <c r="A114" s="28">
        <v>92</v>
      </c>
      <c r="B114" s="28" t="s">
        <v>102</v>
      </c>
      <c r="C114" s="28" t="s">
        <v>315</v>
      </c>
      <c r="D114" s="28" t="s">
        <v>104</v>
      </c>
      <c r="E114" s="28" t="s">
        <v>315</v>
      </c>
      <c r="F114" s="28" t="s">
        <v>318</v>
      </c>
      <c r="G114" s="28">
        <v>485</v>
      </c>
      <c r="H114" s="28">
        <v>124</v>
      </c>
      <c r="I114" s="28">
        <f t="shared" si="37"/>
        <v>361</v>
      </c>
      <c r="J114" s="39">
        <v>0.25</v>
      </c>
      <c r="K114" s="40" t="s">
        <v>107</v>
      </c>
      <c r="L114" s="28"/>
      <c r="M114" s="28"/>
      <c r="N114" s="42" t="s">
        <v>109</v>
      </c>
      <c r="O114" s="37"/>
      <c r="P114" s="38"/>
    </row>
    <row r="115" ht="28" customHeight="1" spans="1:16">
      <c r="A115" s="28">
        <v>93</v>
      </c>
      <c r="B115" s="28" t="s">
        <v>102</v>
      </c>
      <c r="C115" s="28" t="s">
        <v>315</v>
      </c>
      <c r="D115" s="28" t="s">
        <v>319</v>
      </c>
      <c r="E115" s="28" t="s">
        <v>315</v>
      </c>
      <c r="F115" s="28" t="s">
        <v>320</v>
      </c>
      <c r="G115" s="28">
        <v>31</v>
      </c>
      <c r="H115" s="28">
        <v>0</v>
      </c>
      <c r="I115" s="28">
        <f t="shared" si="37"/>
        <v>31</v>
      </c>
      <c r="J115" s="39">
        <v>0.2</v>
      </c>
      <c r="K115" s="40" t="s">
        <v>107</v>
      </c>
      <c r="L115" s="28"/>
      <c r="M115" s="28"/>
      <c r="N115" s="42" t="s">
        <v>109</v>
      </c>
      <c r="O115" s="37">
        <v>2</v>
      </c>
      <c r="P115" s="38"/>
    </row>
    <row r="116" ht="28" customHeight="1" spans="1:16">
      <c r="A116" s="28"/>
      <c r="B116" s="28" t="s">
        <v>113</v>
      </c>
      <c r="C116" s="28">
        <v>4</v>
      </c>
      <c r="D116" s="28"/>
      <c r="E116" s="28"/>
      <c r="F116" s="28"/>
      <c r="G116" s="28">
        <f>SUM(G112:G115)</f>
        <v>1229</v>
      </c>
      <c r="H116" s="28">
        <f>SUM(H7:H114)</f>
        <v>1758.4838</v>
      </c>
      <c r="I116" s="28">
        <f>SUM(I112:I115)</f>
        <v>880</v>
      </c>
      <c r="J116" s="40"/>
      <c r="K116" s="40"/>
      <c r="L116" s="28"/>
      <c r="M116" s="28"/>
      <c r="N116" s="28"/>
      <c r="O116" s="37"/>
      <c r="P116" s="38"/>
    </row>
    <row r="117" ht="28" customHeight="1" spans="1:16">
      <c r="A117" s="28"/>
      <c r="B117" s="28" t="s">
        <v>321</v>
      </c>
      <c r="C117" s="28">
        <f t="shared" ref="C117:I117" si="38">C116+C111+C106+C100+C95+C91+C87+C80+C70+C68+C62+C52+C46+C42+C35+C29+C24+C17+C14+C11+C5</f>
        <v>93</v>
      </c>
      <c r="D117" s="28"/>
      <c r="E117" s="28"/>
      <c r="F117" s="28"/>
      <c r="G117" s="28">
        <f t="shared" si="38"/>
        <v>3143</v>
      </c>
      <c r="H117" s="28">
        <f t="shared" si="38"/>
        <v>2463.2257</v>
      </c>
      <c r="I117" s="28">
        <f t="shared" si="38"/>
        <v>2089.2581</v>
      </c>
      <c r="J117" s="47">
        <v>0.28</v>
      </c>
      <c r="K117" s="28"/>
      <c r="L117" s="28">
        <f>L116+L111+L106+L100+L95+L91+L87+L80+L70+L68+L62+L52+L46+L42+L35+L29+L24+L17+L14+L11+L5</f>
        <v>0</v>
      </c>
      <c r="M117" s="28"/>
      <c r="N117" s="28"/>
      <c r="O117" s="37"/>
      <c r="P117" s="38"/>
    </row>
    <row r="118" ht="28" customHeight="1"/>
    <row r="119" ht="28" customHeight="1"/>
    <row r="120" ht="28" customHeight="1"/>
    <row r="121" ht="28" customHeight="1"/>
    <row r="122" ht="28" customHeight="1"/>
    <row r="123" ht="28" customHeight="1"/>
    <row r="124" ht="28" customHeight="1"/>
    <row r="125" ht="28" customHeight="1"/>
    <row r="126" ht="28" customHeight="1"/>
    <row r="127" ht="28" customHeight="1"/>
    <row r="128" ht="28" customHeight="1"/>
    <row r="129" ht="28" customHeight="1"/>
    <row r="130" ht="28" customHeight="1"/>
    <row r="131" ht="28" customHeight="1"/>
    <row r="132" ht="28" customHeight="1"/>
    <row r="133" ht="28" customHeight="1"/>
    <row r="134" ht="28" customHeight="1"/>
    <row r="135" ht="28" customHeight="1"/>
    <row r="136" ht="28" customHeight="1"/>
    <row r="137" ht="28" customHeight="1"/>
    <row r="138" ht="28" customHeight="1"/>
    <row r="139" ht="28" customHeight="1"/>
    <row r="140" ht="28" customHeight="1"/>
    <row r="141" ht="28" customHeight="1"/>
    <row r="142" ht="28" customHeight="1"/>
    <row r="143" ht="28" customHeight="1"/>
    <row r="144" ht="28" customHeight="1"/>
    <row r="145" ht="28" customHeight="1"/>
    <row r="146" ht="28" customHeight="1"/>
    <row r="147" ht="28" customHeight="1"/>
    <row r="148" ht="28" customHeight="1"/>
    <row r="149" ht="28" customHeight="1"/>
    <row r="150" ht="28" customHeight="1"/>
    <row r="151" ht="28" customHeight="1"/>
    <row r="152" ht="28" customHeight="1"/>
    <row r="153" ht="28" customHeight="1"/>
    <row r="154" ht="28" customHeight="1"/>
    <row r="155" ht="28" customHeight="1"/>
    <row r="156" ht="28" customHeight="1"/>
    <row r="157" ht="28" customHeight="1"/>
    <row r="158" ht="28" customHeight="1"/>
    <row r="159" ht="28" customHeight="1"/>
    <row r="160" ht="28" customHeight="1"/>
    <row r="161" ht="28" customHeight="1"/>
    <row r="162" ht="28" customHeight="1"/>
    <row r="163" ht="28" customHeight="1"/>
    <row r="164" ht="28" customHeight="1"/>
    <row r="165" ht="28" customHeight="1"/>
    <row r="166" ht="28" customHeight="1"/>
    <row r="167" ht="28" customHeight="1"/>
    <row r="168" ht="28" customHeight="1"/>
    <row r="169" ht="28" customHeight="1"/>
    <row r="170" ht="28" customHeight="1"/>
    <row r="171" ht="28" customHeight="1"/>
    <row r="172" ht="28" customHeight="1"/>
    <row r="173" ht="28" customHeight="1"/>
    <row r="174" ht="28" customHeight="1"/>
    <row r="175" ht="28" customHeight="1"/>
    <row r="176" ht="28" customHeight="1"/>
    <row r="177" ht="28" customHeight="1"/>
    <row r="178" ht="28" customHeight="1"/>
    <row r="179" ht="28" customHeight="1"/>
    <row r="180" ht="28" customHeight="1"/>
    <row r="181" ht="28" customHeight="1"/>
    <row r="182" ht="28" customHeight="1"/>
    <row r="183" ht="28" customHeight="1"/>
    <row r="184" ht="28" customHeight="1"/>
    <row r="185" ht="28" customHeight="1"/>
    <row r="186" ht="28" customHeight="1"/>
    <row r="187" ht="28" customHeight="1"/>
    <row r="188" ht="28" customHeight="1"/>
    <row r="189" ht="28" customHeight="1"/>
    <row r="190" ht="28" customHeight="1"/>
    <row r="191" ht="28" customHeight="1"/>
    <row r="192" ht="28" customHeight="1"/>
    <row r="193" ht="28" customHeight="1"/>
    <row r="194" ht="28" customHeight="1"/>
    <row r="195" ht="28" customHeight="1"/>
    <row r="196" ht="28" customHeight="1"/>
    <row r="197" ht="28" customHeight="1"/>
    <row r="198" ht="28" customHeight="1"/>
    <row r="199" ht="28" customHeight="1"/>
    <row r="200" ht="28" customHeight="1"/>
    <row r="201" ht="28" customHeight="1"/>
    <row r="202" ht="28" customHeight="1"/>
    <row r="203" ht="28" customHeight="1"/>
    <row r="204" ht="28" customHeight="1"/>
    <row r="205" ht="28" customHeight="1"/>
    <row r="206" ht="28" customHeight="1"/>
    <row r="207" ht="28" customHeight="1"/>
    <row r="208" ht="28" customHeight="1"/>
    <row r="209" ht="28" customHeight="1"/>
    <row r="210" ht="28" customHeight="1"/>
    <row r="211" ht="28" customHeight="1"/>
    <row r="212" ht="28" customHeight="1"/>
    <row r="213" ht="28" customHeight="1"/>
    <row r="214" ht="28" customHeight="1"/>
    <row r="215" ht="28" customHeight="1"/>
    <row r="216" ht="28" customHeight="1"/>
    <row r="217" ht="28" customHeight="1"/>
    <row r="218" ht="28" customHeight="1"/>
    <row r="219" ht="28" customHeight="1"/>
    <row r="220" ht="28" customHeight="1"/>
    <row r="221" ht="28" customHeight="1"/>
    <row r="222" ht="28" customHeight="1"/>
    <row r="223" ht="28" customHeight="1"/>
    <row r="224" ht="28" customHeight="1"/>
    <row r="225" ht="28" customHeight="1"/>
    <row r="226" ht="28" customHeight="1"/>
    <row r="227" ht="28" customHeight="1"/>
    <row r="228" ht="28" customHeight="1"/>
    <row r="229" ht="28" customHeight="1"/>
    <row r="230" ht="28" customHeight="1"/>
    <row r="231" ht="28" customHeight="1"/>
    <row r="232" ht="28" customHeight="1"/>
    <row r="233" ht="28" customHeight="1"/>
    <row r="234" ht="28" customHeight="1"/>
    <row r="235" ht="28" customHeight="1"/>
    <row r="236" ht="28" customHeight="1"/>
    <row r="237" ht="28" customHeight="1"/>
    <row r="238" ht="28" customHeight="1"/>
    <row r="239" ht="28" customHeight="1"/>
    <row r="240" ht="28" customHeight="1"/>
    <row r="241" ht="28" customHeight="1"/>
    <row r="242" ht="28" customHeight="1"/>
    <row r="243" ht="28" customHeight="1"/>
    <row r="244" ht="28" customHeight="1"/>
    <row r="245" ht="28" customHeight="1"/>
    <row r="246" ht="28" customHeight="1"/>
    <row r="247" ht="28" customHeight="1"/>
    <row r="248" ht="28" customHeight="1"/>
    <row r="249" ht="28" customHeight="1"/>
    <row r="250" ht="28" customHeight="1"/>
    <row r="251" ht="28" customHeight="1"/>
    <row r="252" ht="28" customHeight="1"/>
    <row r="253" ht="28" customHeight="1"/>
    <row r="254" ht="28" customHeight="1"/>
    <row r="255" ht="28" customHeight="1"/>
    <row r="256" ht="28" customHeight="1"/>
    <row r="257" ht="28" customHeight="1"/>
    <row r="258" ht="28" customHeight="1"/>
    <row r="259" ht="28" customHeight="1"/>
  </sheetData>
  <mergeCells count="1">
    <mergeCell ref="A1:N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3"/>
  <sheetViews>
    <sheetView topLeftCell="A142" workbookViewId="0">
      <selection activeCell="R13" sqref="R13"/>
    </sheetView>
  </sheetViews>
  <sheetFormatPr defaultColWidth="9" defaultRowHeight="14.25"/>
  <cols>
    <col min="1" max="14" width="11.25" customWidth="1"/>
  </cols>
  <sheetData>
    <row r="1" ht="20.25" spans="1:14">
      <c r="A1" s="1" t="s">
        <v>322</v>
      </c>
      <c r="B1" s="1"/>
      <c r="C1" s="1"/>
      <c r="D1" s="1"/>
      <c r="E1" s="1"/>
      <c r="F1" s="1"/>
      <c r="G1" s="1"/>
      <c r="H1" s="1"/>
      <c r="I1" s="1"/>
      <c r="J1" s="1"/>
      <c r="K1" s="1"/>
      <c r="L1" s="1"/>
      <c r="M1" s="1"/>
      <c r="N1" s="6"/>
    </row>
    <row r="2" spans="1:14">
      <c r="A2" s="2" t="s">
        <v>91</v>
      </c>
      <c r="B2" s="2" t="s">
        <v>92</v>
      </c>
      <c r="C2" s="2" t="s">
        <v>323</v>
      </c>
      <c r="D2" s="2" t="s">
        <v>324</v>
      </c>
      <c r="E2" s="2" t="s">
        <v>325</v>
      </c>
      <c r="F2" s="2" t="s">
        <v>326</v>
      </c>
      <c r="G2" s="2" t="s">
        <v>96</v>
      </c>
      <c r="H2" s="2" t="s">
        <v>327</v>
      </c>
      <c r="I2" s="2" t="s">
        <v>328</v>
      </c>
      <c r="J2" s="2" t="s">
        <v>329</v>
      </c>
      <c r="K2" s="7" t="s">
        <v>330</v>
      </c>
      <c r="L2" s="8"/>
      <c r="M2" s="9"/>
      <c r="N2" s="10" t="s">
        <v>8</v>
      </c>
    </row>
    <row r="3" spans="1:14">
      <c r="A3" s="2"/>
      <c r="B3" s="2"/>
      <c r="C3" s="2"/>
      <c r="D3" s="2"/>
      <c r="E3" s="2"/>
      <c r="F3" s="2"/>
      <c r="G3" s="2"/>
      <c r="H3" s="2"/>
      <c r="I3" s="2"/>
      <c r="J3" s="2"/>
      <c r="K3" s="11" t="s">
        <v>331</v>
      </c>
      <c r="L3" s="2" t="s">
        <v>332</v>
      </c>
      <c r="M3" s="2" t="s">
        <v>333</v>
      </c>
      <c r="N3" s="10"/>
    </row>
    <row r="4" ht="24" spans="1:14">
      <c r="A4" s="3">
        <v>1</v>
      </c>
      <c r="B4" s="3" t="s">
        <v>334</v>
      </c>
      <c r="C4" s="3" t="s">
        <v>335</v>
      </c>
      <c r="D4" s="3" t="s">
        <v>336</v>
      </c>
      <c r="E4" s="3" t="s">
        <v>104</v>
      </c>
      <c r="F4" s="3" t="s">
        <v>337</v>
      </c>
      <c r="G4" s="3" t="s">
        <v>338</v>
      </c>
      <c r="H4" s="3" t="s">
        <v>339</v>
      </c>
      <c r="I4" s="3" t="s">
        <v>336</v>
      </c>
      <c r="J4" s="3">
        <v>10</v>
      </c>
      <c r="K4" s="3">
        <v>10</v>
      </c>
      <c r="L4" s="12">
        <v>10</v>
      </c>
      <c r="M4" s="3">
        <f t="shared" ref="M4:M7" si="0">K4-L4</f>
        <v>0</v>
      </c>
      <c r="N4" s="10"/>
    </row>
    <row r="5" ht="48" spans="1:14">
      <c r="A5" s="3">
        <v>2</v>
      </c>
      <c r="B5" s="3" t="s">
        <v>340</v>
      </c>
      <c r="C5" s="3" t="s">
        <v>335</v>
      </c>
      <c r="D5" s="3" t="s">
        <v>341</v>
      </c>
      <c r="E5" s="3" t="s">
        <v>104</v>
      </c>
      <c r="F5" s="3" t="s">
        <v>337</v>
      </c>
      <c r="G5" s="3" t="s">
        <v>342</v>
      </c>
      <c r="H5" s="3" t="s">
        <v>343</v>
      </c>
      <c r="I5" s="3" t="s">
        <v>341</v>
      </c>
      <c r="J5" s="3">
        <v>10</v>
      </c>
      <c r="K5" s="3">
        <v>10</v>
      </c>
      <c r="L5" s="3">
        <v>10</v>
      </c>
      <c r="M5" s="3">
        <f t="shared" si="0"/>
        <v>0</v>
      </c>
      <c r="N5" s="10"/>
    </row>
    <row r="6" ht="36" spans="1:14">
      <c r="A6" s="3">
        <v>3</v>
      </c>
      <c r="B6" s="3" t="s">
        <v>340</v>
      </c>
      <c r="C6" s="3" t="s">
        <v>335</v>
      </c>
      <c r="D6" s="3" t="s">
        <v>344</v>
      </c>
      <c r="E6" s="3" t="s">
        <v>104</v>
      </c>
      <c r="F6" s="3" t="s">
        <v>345</v>
      </c>
      <c r="G6" s="3" t="s">
        <v>346</v>
      </c>
      <c r="H6" s="3" t="s">
        <v>347</v>
      </c>
      <c r="I6" s="3" t="s">
        <v>344</v>
      </c>
      <c r="J6" s="3">
        <v>10</v>
      </c>
      <c r="K6" s="3">
        <v>10</v>
      </c>
      <c r="L6" s="3">
        <v>10</v>
      </c>
      <c r="M6" s="3">
        <f t="shared" si="0"/>
        <v>0</v>
      </c>
      <c r="N6" s="10"/>
    </row>
    <row r="7" ht="36" spans="1:14">
      <c r="A7" s="3">
        <v>4</v>
      </c>
      <c r="B7" s="3" t="s">
        <v>348</v>
      </c>
      <c r="C7" s="3" t="s">
        <v>335</v>
      </c>
      <c r="D7" s="3" t="s">
        <v>349</v>
      </c>
      <c r="E7" s="3" t="s">
        <v>104</v>
      </c>
      <c r="F7" s="3" t="s">
        <v>350</v>
      </c>
      <c r="G7" s="3" t="s">
        <v>351</v>
      </c>
      <c r="H7" s="3" t="s">
        <v>352</v>
      </c>
      <c r="I7" s="3" t="s">
        <v>349</v>
      </c>
      <c r="J7" s="3">
        <v>8</v>
      </c>
      <c r="K7" s="3">
        <v>8</v>
      </c>
      <c r="L7" s="3">
        <v>8</v>
      </c>
      <c r="M7" s="3">
        <f t="shared" si="0"/>
        <v>0</v>
      </c>
      <c r="N7" s="10"/>
    </row>
    <row r="8" spans="1:14">
      <c r="A8" s="3" t="s">
        <v>335</v>
      </c>
      <c r="B8" s="3" t="s">
        <v>113</v>
      </c>
      <c r="C8" s="3">
        <v>4</v>
      </c>
      <c r="D8" s="3"/>
      <c r="E8" s="3"/>
      <c r="F8" s="3"/>
      <c r="G8" s="3"/>
      <c r="H8" s="3"/>
      <c r="I8" s="3"/>
      <c r="J8" s="3"/>
      <c r="K8" s="3">
        <f t="shared" ref="K8:M8" si="1">SUM(K4:K7)</f>
        <v>38</v>
      </c>
      <c r="L8" s="3">
        <f t="shared" si="1"/>
        <v>38</v>
      </c>
      <c r="M8" s="3">
        <f t="shared" si="1"/>
        <v>0</v>
      </c>
      <c r="N8" s="13">
        <f>L8/K8</f>
        <v>1</v>
      </c>
    </row>
    <row r="9" ht="60" spans="1:14">
      <c r="A9" s="3">
        <v>5</v>
      </c>
      <c r="B9" s="3" t="s">
        <v>334</v>
      </c>
      <c r="C9" s="3" t="s">
        <v>127</v>
      </c>
      <c r="D9" s="3" t="s">
        <v>353</v>
      </c>
      <c r="E9" s="3" t="s">
        <v>104</v>
      </c>
      <c r="F9" s="3" t="s">
        <v>337</v>
      </c>
      <c r="G9" s="3" t="s">
        <v>354</v>
      </c>
      <c r="H9" s="3" t="s">
        <v>355</v>
      </c>
      <c r="I9" s="3" t="s">
        <v>353</v>
      </c>
      <c r="J9" s="3">
        <v>10</v>
      </c>
      <c r="K9" s="3">
        <v>10</v>
      </c>
      <c r="L9" s="12">
        <v>10</v>
      </c>
      <c r="M9" s="3">
        <f t="shared" ref="M9:M18" si="2">K9-L9</f>
        <v>0</v>
      </c>
      <c r="N9" s="10"/>
    </row>
    <row r="10" ht="60" spans="1:14">
      <c r="A10" s="3">
        <v>6</v>
      </c>
      <c r="B10" s="3" t="s">
        <v>334</v>
      </c>
      <c r="C10" s="3" t="s">
        <v>127</v>
      </c>
      <c r="D10" s="3" t="s">
        <v>356</v>
      </c>
      <c r="E10" s="3" t="s">
        <v>120</v>
      </c>
      <c r="F10" s="3" t="s">
        <v>357</v>
      </c>
      <c r="G10" s="3" t="s">
        <v>358</v>
      </c>
      <c r="H10" s="3" t="s">
        <v>359</v>
      </c>
      <c r="I10" s="3" t="s">
        <v>356</v>
      </c>
      <c r="J10" s="3">
        <v>11</v>
      </c>
      <c r="K10" s="3">
        <v>11</v>
      </c>
      <c r="L10" s="12">
        <v>11</v>
      </c>
      <c r="M10" s="3">
        <f t="shared" si="2"/>
        <v>0</v>
      </c>
      <c r="N10" s="10"/>
    </row>
    <row r="11" ht="36" spans="1:14">
      <c r="A11" s="3">
        <v>7</v>
      </c>
      <c r="B11" s="3" t="s">
        <v>340</v>
      </c>
      <c r="C11" s="3" t="s">
        <v>127</v>
      </c>
      <c r="D11" s="3" t="s">
        <v>360</v>
      </c>
      <c r="E11" s="3" t="s">
        <v>104</v>
      </c>
      <c r="F11" s="3" t="s">
        <v>361</v>
      </c>
      <c r="G11" s="3" t="s">
        <v>362</v>
      </c>
      <c r="H11" s="3" t="s">
        <v>363</v>
      </c>
      <c r="I11" s="3" t="s">
        <v>360</v>
      </c>
      <c r="J11" s="3">
        <v>10</v>
      </c>
      <c r="K11" s="3">
        <v>10</v>
      </c>
      <c r="L11" s="3">
        <v>10</v>
      </c>
      <c r="M11" s="3">
        <f t="shared" si="2"/>
        <v>0</v>
      </c>
      <c r="N11" s="10"/>
    </row>
    <row r="12" ht="48" spans="1:14">
      <c r="A12" s="3">
        <v>8</v>
      </c>
      <c r="B12" s="3" t="s">
        <v>340</v>
      </c>
      <c r="C12" s="3" t="s">
        <v>127</v>
      </c>
      <c r="D12" s="3" t="s">
        <v>364</v>
      </c>
      <c r="E12" s="3" t="s">
        <v>104</v>
      </c>
      <c r="F12" s="3" t="s">
        <v>337</v>
      </c>
      <c r="G12" s="3" t="s">
        <v>365</v>
      </c>
      <c r="H12" s="3" t="s">
        <v>366</v>
      </c>
      <c r="I12" s="3" t="s">
        <v>364</v>
      </c>
      <c r="J12" s="3">
        <v>10</v>
      </c>
      <c r="K12" s="3">
        <v>10</v>
      </c>
      <c r="L12" s="3">
        <v>10</v>
      </c>
      <c r="M12" s="3">
        <f t="shared" si="2"/>
        <v>0</v>
      </c>
      <c r="N12" s="10"/>
    </row>
    <row r="13" ht="36" spans="1:14">
      <c r="A13" s="3">
        <v>9</v>
      </c>
      <c r="B13" s="3" t="s">
        <v>367</v>
      </c>
      <c r="C13" s="3" t="s">
        <v>127</v>
      </c>
      <c r="D13" s="3" t="s">
        <v>124</v>
      </c>
      <c r="E13" s="3" t="s">
        <v>104</v>
      </c>
      <c r="F13" s="3" t="s">
        <v>350</v>
      </c>
      <c r="G13" s="3" t="s">
        <v>368</v>
      </c>
      <c r="H13" s="3" t="s">
        <v>369</v>
      </c>
      <c r="I13" s="3" t="s">
        <v>124</v>
      </c>
      <c r="J13" s="3">
        <v>8</v>
      </c>
      <c r="K13" s="3">
        <v>8</v>
      </c>
      <c r="L13" s="3">
        <v>8</v>
      </c>
      <c r="M13" s="3">
        <f t="shared" si="2"/>
        <v>0</v>
      </c>
      <c r="N13" s="10"/>
    </row>
    <row r="14" ht="84" spans="1:14">
      <c r="A14" s="3">
        <v>10</v>
      </c>
      <c r="B14" s="3" t="s">
        <v>367</v>
      </c>
      <c r="C14" s="3" t="s">
        <v>127</v>
      </c>
      <c r="D14" s="3" t="s">
        <v>370</v>
      </c>
      <c r="E14" s="3" t="s">
        <v>104</v>
      </c>
      <c r="F14" s="3" t="s">
        <v>350</v>
      </c>
      <c r="G14" s="3" t="s">
        <v>371</v>
      </c>
      <c r="H14" s="3" t="s">
        <v>372</v>
      </c>
      <c r="I14" s="3" t="s">
        <v>370</v>
      </c>
      <c r="J14" s="3">
        <v>15</v>
      </c>
      <c r="K14" s="3">
        <v>15</v>
      </c>
      <c r="L14" s="3">
        <v>15</v>
      </c>
      <c r="M14" s="3">
        <f t="shared" si="2"/>
        <v>0</v>
      </c>
      <c r="N14" s="10"/>
    </row>
    <row r="15" ht="60" spans="1:14">
      <c r="A15" s="3">
        <v>11</v>
      </c>
      <c r="B15" s="3" t="s">
        <v>367</v>
      </c>
      <c r="C15" s="3" t="s">
        <v>127</v>
      </c>
      <c r="D15" s="3" t="s">
        <v>373</v>
      </c>
      <c r="E15" s="3" t="s">
        <v>104</v>
      </c>
      <c r="F15" s="3" t="s">
        <v>374</v>
      </c>
      <c r="G15" s="3" t="s">
        <v>375</v>
      </c>
      <c r="H15" s="3" t="s">
        <v>376</v>
      </c>
      <c r="I15" s="3" t="s">
        <v>373</v>
      </c>
      <c r="J15" s="3">
        <v>12</v>
      </c>
      <c r="K15" s="3">
        <v>12</v>
      </c>
      <c r="L15" s="3">
        <v>12</v>
      </c>
      <c r="M15" s="3">
        <f t="shared" si="2"/>
        <v>0</v>
      </c>
      <c r="N15" s="10"/>
    </row>
    <row r="16" ht="36" spans="1:14">
      <c r="A16" s="3">
        <v>12</v>
      </c>
      <c r="B16" s="3" t="s">
        <v>348</v>
      </c>
      <c r="C16" s="3" t="s">
        <v>127</v>
      </c>
      <c r="D16" s="3" t="s">
        <v>127</v>
      </c>
      <c r="E16" s="3" t="s">
        <v>104</v>
      </c>
      <c r="F16" s="3" t="s">
        <v>350</v>
      </c>
      <c r="G16" s="3" t="s">
        <v>377</v>
      </c>
      <c r="H16" s="3" t="s">
        <v>378</v>
      </c>
      <c r="I16" s="3" t="s">
        <v>127</v>
      </c>
      <c r="J16" s="3">
        <v>10</v>
      </c>
      <c r="K16" s="3">
        <v>10</v>
      </c>
      <c r="L16" s="3">
        <v>10</v>
      </c>
      <c r="M16" s="3">
        <f t="shared" si="2"/>
        <v>0</v>
      </c>
      <c r="N16" s="10"/>
    </row>
    <row r="17" ht="36" spans="1:14">
      <c r="A17" s="3">
        <v>13</v>
      </c>
      <c r="B17" s="3" t="s">
        <v>348</v>
      </c>
      <c r="C17" s="3" t="s">
        <v>127</v>
      </c>
      <c r="D17" s="3" t="s">
        <v>353</v>
      </c>
      <c r="E17" s="3" t="s">
        <v>104</v>
      </c>
      <c r="F17" s="3" t="s">
        <v>350</v>
      </c>
      <c r="G17" s="3" t="s">
        <v>379</v>
      </c>
      <c r="H17" s="3" t="s">
        <v>380</v>
      </c>
      <c r="I17" s="3" t="s">
        <v>353</v>
      </c>
      <c r="J17" s="3">
        <v>6</v>
      </c>
      <c r="K17" s="3">
        <v>6</v>
      </c>
      <c r="L17" s="3">
        <v>6</v>
      </c>
      <c r="M17" s="3">
        <f t="shared" si="2"/>
        <v>0</v>
      </c>
      <c r="N17" s="10"/>
    </row>
    <row r="18" ht="48" spans="1:14">
      <c r="A18" s="3">
        <v>14</v>
      </c>
      <c r="B18" s="3" t="s">
        <v>348</v>
      </c>
      <c r="C18" s="3" t="s">
        <v>127</v>
      </c>
      <c r="D18" s="3" t="s">
        <v>381</v>
      </c>
      <c r="E18" s="3" t="s">
        <v>104</v>
      </c>
      <c r="F18" s="3" t="s">
        <v>350</v>
      </c>
      <c r="G18" s="3" t="s">
        <v>382</v>
      </c>
      <c r="H18" s="3" t="s">
        <v>383</v>
      </c>
      <c r="I18" s="3" t="s">
        <v>381</v>
      </c>
      <c r="J18" s="3">
        <v>15</v>
      </c>
      <c r="K18" s="3">
        <v>15</v>
      </c>
      <c r="L18" s="3">
        <v>15</v>
      </c>
      <c r="M18" s="3">
        <f t="shared" si="2"/>
        <v>0</v>
      </c>
      <c r="N18" s="10"/>
    </row>
    <row r="19" spans="1:14">
      <c r="A19" s="3" t="s">
        <v>127</v>
      </c>
      <c r="B19" s="3" t="s">
        <v>113</v>
      </c>
      <c r="C19" s="3">
        <v>10</v>
      </c>
      <c r="D19" s="3"/>
      <c r="E19" s="3"/>
      <c r="F19" s="3"/>
      <c r="G19" s="3"/>
      <c r="H19" s="3"/>
      <c r="I19" s="3"/>
      <c r="J19" s="3"/>
      <c r="K19" s="3">
        <f t="shared" ref="K19:M19" si="3">SUM(K9:K18)</f>
        <v>107</v>
      </c>
      <c r="L19" s="3">
        <f t="shared" si="3"/>
        <v>107</v>
      </c>
      <c r="M19" s="3">
        <f t="shared" si="3"/>
        <v>0</v>
      </c>
      <c r="N19" s="13">
        <f>L19/K19</f>
        <v>1</v>
      </c>
    </row>
    <row r="20" ht="24" spans="1:14">
      <c r="A20" s="3">
        <v>15</v>
      </c>
      <c r="B20" s="3" t="s">
        <v>334</v>
      </c>
      <c r="C20" s="3" t="s">
        <v>384</v>
      </c>
      <c r="D20" s="3" t="s">
        <v>385</v>
      </c>
      <c r="E20" s="3" t="s">
        <v>104</v>
      </c>
      <c r="F20" s="3" t="s">
        <v>386</v>
      </c>
      <c r="G20" s="3" t="s">
        <v>387</v>
      </c>
      <c r="H20" s="3" t="s">
        <v>387</v>
      </c>
      <c r="I20" s="3" t="s">
        <v>385</v>
      </c>
      <c r="J20" s="3">
        <v>20</v>
      </c>
      <c r="K20" s="3">
        <v>20</v>
      </c>
      <c r="L20" s="12">
        <v>20</v>
      </c>
      <c r="M20" s="3">
        <f t="shared" ref="M20:M23" si="4">K20-L20</f>
        <v>0</v>
      </c>
      <c r="N20" s="10"/>
    </row>
    <row r="21" ht="24" spans="1:14">
      <c r="A21" s="3">
        <v>16</v>
      </c>
      <c r="B21" s="3" t="s">
        <v>334</v>
      </c>
      <c r="C21" s="3" t="s">
        <v>384</v>
      </c>
      <c r="D21" s="3" t="s">
        <v>133</v>
      </c>
      <c r="E21" s="3" t="s">
        <v>104</v>
      </c>
      <c r="F21" s="3" t="s">
        <v>388</v>
      </c>
      <c r="G21" s="3" t="s">
        <v>389</v>
      </c>
      <c r="H21" s="3" t="s">
        <v>390</v>
      </c>
      <c r="I21" s="3" t="s">
        <v>133</v>
      </c>
      <c r="J21" s="3">
        <v>10</v>
      </c>
      <c r="K21" s="3">
        <v>10</v>
      </c>
      <c r="L21" s="3">
        <v>10</v>
      </c>
      <c r="M21" s="3">
        <f t="shared" si="4"/>
        <v>0</v>
      </c>
      <c r="N21" s="10"/>
    </row>
    <row r="22" ht="36" spans="1:14">
      <c r="A22" s="3">
        <v>17</v>
      </c>
      <c r="B22" s="3" t="s">
        <v>340</v>
      </c>
      <c r="C22" s="3" t="s">
        <v>384</v>
      </c>
      <c r="D22" s="3" t="s">
        <v>391</v>
      </c>
      <c r="E22" s="3" t="s">
        <v>392</v>
      </c>
      <c r="F22" s="3" t="s">
        <v>393</v>
      </c>
      <c r="G22" s="3" t="s">
        <v>394</v>
      </c>
      <c r="H22" s="3" t="s">
        <v>395</v>
      </c>
      <c r="I22" s="3" t="s">
        <v>391</v>
      </c>
      <c r="J22" s="3">
        <v>6</v>
      </c>
      <c r="K22" s="3">
        <v>6</v>
      </c>
      <c r="L22" s="12">
        <v>6</v>
      </c>
      <c r="M22" s="3">
        <f t="shared" si="4"/>
        <v>0</v>
      </c>
      <c r="N22" s="10"/>
    </row>
    <row r="23" ht="36" spans="1:14">
      <c r="A23" s="3">
        <v>18</v>
      </c>
      <c r="B23" s="3" t="s">
        <v>348</v>
      </c>
      <c r="C23" s="4" t="s">
        <v>384</v>
      </c>
      <c r="D23" s="4" t="s">
        <v>396</v>
      </c>
      <c r="E23" s="3" t="s">
        <v>120</v>
      </c>
      <c r="F23" s="3" t="s">
        <v>357</v>
      </c>
      <c r="G23" s="3" t="s">
        <v>397</v>
      </c>
      <c r="H23" s="3" t="s">
        <v>398</v>
      </c>
      <c r="I23" s="4" t="s">
        <v>396</v>
      </c>
      <c r="J23" s="4">
        <v>8</v>
      </c>
      <c r="K23" s="4">
        <v>8</v>
      </c>
      <c r="L23" s="12">
        <v>8</v>
      </c>
      <c r="M23" s="3">
        <f t="shared" si="4"/>
        <v>0</v>
      </c>
      <c r="N23" s="10"/>
    </row>
    <row r="24" spans="1:14">
      <c r="A24" s="3" t="s">
        <v>384</v>
      </c>
      <c r="B24" s="3" t="s">
        <v>113</v>
      </c>
      <c r="C24" s="3">
        <v>4</v>
      </c>
      <c r="D24" s="3"/>
      <c r="E24" s="3"/>
      <c r="F24" s="3"/>
      <c r="G24" s="3"/>
      <c r="H24" s="3"/>
      <c r="I24" s="3"/>
      <c r="J24" s="3"/>
      <c r="K24" s="3">
        <f t="shared" ref="K24:M24" si="5">SUM(K20:K23)</f>
        <v>44</v>
      </c>
      <c r="L24" s="3">
        <f t="shared" si="5"/>
        <v>44</v>
      </c>
      <c r="M24" s="3">
        <f t="shared" si="5"/>
        <v>0</v>
      </c>
      <c r="N24" s="13">
        <f>L24/K24</f>
        <v>1</v>
      </c>
    </row>
    <row r="25" ht="36" spans="1:14">
      <c r="A25" s="3">
        <v>19</v>
      </c>
      <c r="B25" s="3" t="s">
        <v>334</v>
      </c>
      <c r="C25" s="3" t="s">
        <v>399</v>
      </c>
      <c r="D25" s="3" t="s">
        <v>400</v>
      </c>
      <c r="E25" s="3" t="s">
        <v>104</v>
      </c>
      <c r="F25" s="3" t="s">
        <v>401</v>
      </c>
      <c r="G25" s="3" t="s">
        <v>402</v>
      </c>
      <c r="H25" s="3" t="s">
        <v>403</v>
      </c>
      <c r="I25" s="3" t="s">
        <v>400</v>
      </c>
      <c r="J25" s="3">
        <v>11</v>
      </c>
      <c r="K25" s="3">
        <v>11</v>
      </c>
      <c r="L25" s="12">
        <v>11</v>
      </c>
      <c r="M25" s="3">
        <f t="shared" ref="M25:M30" si="6">K25-L25</f>
        <v>0</v>
      </c>
      <c r="N25" s="10"/>
    </row>
    <row r="26" ht="36" spans="1:14">
      <c r="A26" s="3">
        <v>20</v>
      </c>
      <c r="B26" s="3" t="s">
        <v>367</v>
      </c>
      <c r="C26" s="3" t="s">
        <v>399</v>
      </c>
      <c r="D26" s="3" t="s">
        <v>139</v>
      </c>
      <c r="E26" s="3" t="s">
        <v>104</v>
      </c>
      <c r="F26" s="3" t="s">
        <v>404</v>
      </c>
      <c r="G26" s="3" t="s">
        <v>405</v>
      </c>
      <c r="H26" s="3" t="s">
        <v>406</v>
      </c>
      <c r="I26" s="3" t="s">
        <v>139</v>
      </c>
      <c r="J26" s="3">
        <v>29</v>
      </c>
      <c r="K26" s="3">
        <v>29</v>
      </c>
      <c r="L26" s="3">
        <v>29</v>
      </c>
      <c r="M26" s="3">
        <v>0</v>
      </c>
      <c r="N26" s="10"/>
    </row>
    <row r="27" ht="24" spans="1:14">
      <c r="A27" s="3">
        <v>21</v>
      </c>
      <c r="B27" s="3" t="s">
        <v>407</v>
      </c>
      <c r="C27" s="3" t="s">
        <v>399</v>
      </c>
      <c r="D27" s="3" t="s">
        <v>139</v>
      </c>
      <c r="E27" s="3" t="s">
        <v>120</v>
      </c>
      <c r="F27" s="3" t="s">
        <v>408</v>
      </c>
      <c r="G27" s="3" t="s">
        <v>409</v>
      </c>
      <c r="H27" s="3" t="s">
        <v>410</v>
      </c>
      <c r="I27" s="3" t="s">
        <v>315</v>
      </c>
      <c r="J27" s="3">
        <v>200</v>
      </c>
      <c r="K27" s="3">
        <v>200</v>
      </c>
      <c r="L27" s="3">
        <v>160</v>
      </c>
      <c r="M27" s="3">
        <v>40</v>
      </c>
      <c r="N27" s="10" t="s">
        <v>411</v>
      </c>
    </row>
    <row r="28" ht="36" spans="1:14">
      <c r="A28" s="3">
        <v>1</v>
      </c>
      <c r="B28" s="3" t="s">
        <v>367</v>
      </c>
      <c r="C28" s="3" t="s">
        <v>399</v>
      </c>
      <c r="D28" s="3" t="s">
        <v>139</v>
      </c>
      <c r="E28" s="3" t="s">
        <v>412</v>
      </c>
      <c r="F28" s="3" t="s">
        <v>413</v>
      </c>
      <c r="G28" s="3" t="s">
        <v>414</v>
      </c>
      <c r="H28" s="3" t="s">
        <v>415</v>
      </c>
      <c r="I28" s="3" t="s">
        <v>139</v>
      </c>
      <c r="J28" s="3">
        <v>10</v>
      </c>
      <c r="K28" s="3">
        <v>10</v>
      </c>
      <c r="L28" s="3">
        <v>10</v>
      </c>
      <c r="M28" s="3">
        <f t="shared" si="6"/>
        <v>0</v>
      </c>
      <c r="N28" s="10"/>
    </row>
    <row r="29" ht="36" spans="1:14">
      <c r="A29" s="3">
        <v>23</v>
      </c>
      <c r="B29" s="3" t="s">
        <v>348</v>
      </c>
      <c r="C29" s="4" t="s">
        <v>399</v>
      </c>
      <c r="D29" s="4" t="s">
        <v>139</v>
      </c>
      <c r="E29" s="3" t="s">
        <v>104</v>
      </c>
      <c r="F29" s="5" t="s">
        <v>416</v>
      </c>
      <c r="G29" s="3" t="s">
        <v>417</v>
      </c>
      <c r="H29" s="3" t="s">
        <v>418</v>
      </c>
      <c r="I29" s="3" t="s">
        <v>139</v>
      </c>
      <c r="J29" s="4">
        <v>25</v>
      </c>
      <c r="K29" s="4">
        <v>25</v>
      </c>
      <c r="L29" s="3">
        <v>25</v>
      </c>
      <c r="M29" s="3">
        <f t="shared" si="6"/>
        <v>0</v>
      </c>
      <c r="N29" s="10"/>
    </row>
    <row r="30" ht="36" spans="1:14">
      <c r="A30" s="3">
        <v>24</v>
      </c>
      <c r="B30" s="3" t="s">
        <v>348</v>
      </c>
      <c r="C30" s="4" t="s">
        <v>399</v>
      </c>
      <c r="D30" s="4" t="s">
        <v>139</v>
      </c>
      <c r="E30" s="3" t="s">
        <v>104</v>
      </c>
      <c r="F30" s="3" t="s">
        <v>419</v>
      </c>
      <c r="G30" s="3" t="s">
        <v>420</v>
      </c>
      <c r="H30" s="3" t="s">
        <v>421</v>
      </c>
      <c r="I30" s="3" t="s">
        <v>139</v>
      </c>
      <c r="J30" s="4">
        <v>10</v>
      </c>
      <c r="K30" s="4">
        <v>10</v>
      </c>
      <c r="L30" s="3">
        <v>10</v>
      </c>
      <c r="M30" s="3">
        <f t="shared" si="6"/>
        <v>0</v>
      </c>
      <c r="N30" s="10"/>
    </row>
    <row r="31" spans="1:14">
      <c r="A31" s="3" t="s">
        <v>399</v>
      </c>
      <c r="B31" s="3" t="s">
        <v>113</v>
      </c>
      <c r="C31" s="3">
        <v>6</v>
      </c>
      <c r="D31" s="3"/>
      <c r="E31" s="3"/>
      <c r="F31" s="3"/>
      <c r="G31" s="3"/>
      <c r="H31" s="3"/>
      <c r="I31" s="3"/>
      <c r="J31" s="3"/>
      <c r="K31" s="3">
        <f t="shared" ref="K31:M31" si="7">SUM(K25:K30)</f>
        <v>285</v>
      </c>
      <c r="L31" s="3">
        <f t="shared" si="7"/>
        <v>245</v>
      </c>
      <c r="M31" s="3">
        <f t="shared" si="7"/>
        <v>40</v>
      </c>
      <c r="N31" s="13">
        <f>L31/K31</f>
        <v>0.859649122807018</v>
      </c>
    </row>
    <row r="32" ht="36" spans="1:14">
      <c r="A32" s="3">
        <v>25</v>
      </c>
      <c r="B32" s="3" t="s">
        <v>334</v>
      </c>
      <c r="C32" s="3" t="s">
        <v>422</v>
      </c>
      <c r="D32" s="3" t="s">
        <v>423</v>
      </c>
      <c r="E32" s="3" t="s">
        <v>120</v>
      </c>
      <c r="F32" s="3" t="s">
        <v>424</v>
      </c>
      <c r="G32" s="3" t="s">
        <v>425</v>
      </c>
      <c r="H32" s="3" t="s">
        <v>426</v>
      </c>
      <c r="I32" s="3" t="s">
        <v>423</v>
      </c>
      <c r="J32" s="3">
        <v>5</v>
      </c>
      <c r="K32" s="3">
        <v>5</v>
      </c>
      <c r="L32" s="12">
        <v>5</v>
      </c>
      <c r="M32" s="3">
        <f t="shared" ref="M32:M38" si="8">K32-L32</f>
        <v>0</v>
      </c>
      <c r="N32" s="10"/>
    </row>
    <row r="33" ht="24" spans="1:14">
      <c r="A33" s="3">
        <v>26</v>
      </c>
      <c r="B33" s="3" t="s">
        <v>334</v>
      </c>
      <c r="C33" s="3" t="s">
        <v>422</v>
      </c>
      <c r="D33" s="3" t="s">
        <v>427</v>
      </c>
      <c r="E33" s="3" t="s">
        <v>104</v>
      </c>
      <c r="F33" s="3" t="s">
        <v>345</v>
      </c>
      <c r="G33" s="3" t="s">
        <v>428</v>
      </c>
      <c r="H33" s="3" t="s">
        <v>429</v>
      </c>
      <c r="I33" s="3" t="s">
        <v>427</v>
      </c>
      <c r="J33" s="3">
        <v>25</v>
      </c>
      <c r="K33" s="3">
        <v>25</v>
      </c>
      <c r="L33" s="12">
        <v>24</v>
      </c>
      <c r="M33" s="3">
        <v>1</v>
      </c>
      <c r="N33" s="10" t="s">
        <v>430</v>
      </c>
    </row>
    <row r="34" ht="48" spans="1:14">
      <c r="A34" s="3">
        <v>28</v>
      </c>
      <c r="B34" s="3" t="s">
        <v>340</v>
      </c>
      <c r="C34" s="3" t="s">
        <v>422</v>
      </c>
      <c r="D34" s="3" t="s">
        <v>427</v>
      </c>
      <c r="E34" s="3" t="s">
        <v>120</v>
      </c>
      <c r="F34" s="3" t="s">
        <v>424</v>
      </c>
      <c r="G34" s="3" t="s">
        <v>431</v>
      </c>
      <c r="H34" s="3" t="s">
        <v>432</v>
      </c>
      <c r="I34" s="3" t="s">
        <v>427</v>
      </c>
      <c r="J34" s="3">
        <v>25</v>
      </c>
      <c r="K34" s="3">
        <v>25</v>
      </c>
      <c r="L34" s="3">
        <v>25</v>
      </c>
      <c r="M34" s="3">
        <v>0</v>
      </c>
      <c r="N34" s="10"/>
    </row>
    <row r="35" ht="48" spans="1:14">
      <c r="A35" s="3">
        <v>29</v>
      </c>
      <c r="B35" s="3" t="s">
        <v>367</v>
      </c>
      <c r="C35" s="3" t="s">
        <v>422</v>
      </c>
      <c r="D35" s="3" t="s">
        <v>433</v>
      </c>
      <c r="E35" s="3" t="s">
        <v>104</v>
      </c>
      <c r="F35" s="3" t="s">
        <v>350</v>
      </c>
      <c r="G35" s="3" t="s">
        <v>434</v>
      </c>
      <c r="H35" s="3" t="s">
        <v>435</v>
      </c>
      <c r="I35" s="3" t="s">
        <v>433</v>
      </c>
      <c r="J35" s="3">
        <v>10</v>
      </c>
      <c r="K35" s="3">
        <v>10</v>
      </c>
      <c r="L35" s="3">
        <v>10</v>
      </c>
      <c r="M35" s="3">
        <f t="shared" si="8"/>
        <v>0</v>
      </c>
      <c r="N35" s="10"/>
    </row>
    <row r="36" ht="120" spans="1:14">
      <c r="A36" s="3">
        <v>30</v>
      </c>
      <c r="B36" s="3" t="s">
        <v>367</v>
      </c>
      <c r="C36" s="3" t="s">
        <v>422</v>
      </c>
      <c r="D36" s="3" t="s">
        <v>436</v>
      </c>
      <c r="E36" s="3" t="s">
        <v>120</v>
      </c>
      <c r="F36" s="3" t="s">
        <v>424</v>
      </c>
      <c r="G36" s="3" t="s">
        <v>437</v>
      </c>
      <c r="H36" s="3" t="s">
        <v>438</v>
      </c>
      <c r="I36" s="3" t="s">
        <v>436</v>
      </c>
      <c r="J36" s="3">
        <v>7</v>
      </c>
      <c r="K36" s="3">
        <v>7</v>
      </c>
      <c r="L36" s="3">
        <v>7</v>
      </c>
      <c r="M36" s="3">
        <v>0</v>
      </c>
      <c r="N36" s="10"/>
    </row>
    <row r="37" ht="36" spans="1:14">
      <c r="A37" s="3">
        <v>32</v>
      </c>
      <c r="B37" s="3" t="s">
        <v>348</v>
      </c>
      <c r="C37" s="4" t="s">
        <v>422</v>
      </c>
      <c r="D37" s="4" t="s">
        <v>381</v>
      </c>
      <c r="E37" s="3" t="s">
        <v>104</v>
      </c>
      <c r="F37" s="3" t="s">
        <v>350</v>
      </c>
      <c r="G37" s="3" t="s">
        <v>439</v>
      </c>
      <c r="H37" s="3" t="s">
        <v>440</v>
      </c>
      <c r="I37" s="4" t="s">
        <v>381</v>
      </c>
      <c r="J37" s="4">
        <v>5</v>
      </c>
      <c r="K37" s="4">
        <v>5</v>
      </c>
      <c r="L37" s="12">
        <v>5</v>
      </c>
      <c r="M37" s="3">
        <f t="shared" si="8"/>
        <v>0</v>
      </c>
      <c r="N37" s="10"/>
    </row>
    <row r="38" ht="48" spans="1:14">
      <c r="A38" s="3">
        <v>33</v>
      </c>
      <c r="B38" s="3" t="s">
        <v>348</v>
      </c>
      <c r="C38" s="4" t="s">
        <v>422</v>
      </c>
      <c r="D38" s="4" t="s">
        <v>441</v>
      </c>
      <c r="E38" s="3" t="s">
        <v>104</v>
      </c>
      <c r="F38" s="3" t="s">
        <v>350</v>
      </c>
      <c r="G38" s="3" t="s">
        <v>442</v>
      </c>
      <c r="H38" s="3" t="s">
        <v>443</v>
      </c>
      <c r="I38" s="4" t="s">
        <v>441</v>
      </c>
      <c r="J38" s="4">
        <v>6</v>
      </c>
      <c r="K38" s="4">
        <v>6</v>
      </c>
      <c r="L38" s="12">
        <v>6</v>
      </c>
      <c r="M38" s="3">
        <f t="shared" si="8"/>
        <v>0</v>
      </c>
      <c r="N38" s="10"/>
    </row>
    <row r="39" ht="48" spans="1:14">
      <c r="A39" s="3">
        <v>34</v>
      </c>
      <c r="B39" s="3" t="s">
        <v>348</v>
      </c>
      <c r="C39" s="4" t="s">
        <v>422</v>
      </c>
      <c r="D39" s="4" t="s">
        <v>427</v>
      </c>
      <c r="E39" s="3" t="s">
        <v>104</v>
      </c>
      <c r="F39" s="3" t="s">
        <v>350</v>
      </c>
      <c r="G39" s="3" t="s">
        <v>444</v>
      </c>
      <c r="H39" s="3" t="s">
        <v>445</v>
      </c>
      <c r="I39" s="4" t="s">
        <v>427</v>
      </c>
      <c r="J39" s="4">
        <v>4</v>
      </c>
      <c r="K39" s="4">
        <v>4</v>
      </c>
      <c r="L39" s="12">
        <v>4</v>
      </c>
      <c r="M39" s="3">
        <v>0</v>
      </c>
      <c r="N39" s="10"/>
    </row>
    <row r="40" spans="1:14">
      <c r="A40" s="3" t="s">
        <v>422</v>
      </c>
      <c r="B40" s="3" t="s">
        <v>113</v>
      </c>
      <c r="C40" s="3">
        <v>8</v>
      </c>
      <c r="D40" s="3"/>
      <c r="E40" s="3"/>
      <c r="F40" s="3"/>
      <c r="G40" s="3"/>
      <c r="H40" s="3"/>
      <c r="I40" s="3"/>
      <c r="J40" s="3"/>
      <c r="K40" s="3">
        <f t="shared" ref="K40:M40" si="9">SUM(K32:K39)</f>
        <v>87</v>
      </c>
      <c r="L40" s="3">
        <f t="shared" si="9"/>
        <v>86</v>
      </c>
      <c r="M40" s="3">
        <f t="shared" si="9"/>
        <v>1</v>
      </c>
      <c r="N40" s="13">
        <f>L40/K40</f>
        <v>0.988505747126437</v>
      </c>
    </row>
    <row r="41" ht="36" spans="1:14">
      <c r="A41" s="3">
        <v>35</v>
      </c>
      <c r="B41" s="3" t="s">
        <v>334</v>
      </c>
      <c r="C41" s="3" t="s">
        <v>446</v>
      </c>
      <c r="D41" s="3" t="s">
        <v>447</v>
      </c>
      <c r="E41" s="3" t="s">
        <v>104</v>
      </c>
      <c r="F41" s="3" t="s">
        <v>419</v>
      </c>
      <c r="G41" s="3" t="s">
        <v>448</v>
      </c>
      <c r="H41" s="3" t="s">
        <v>449</v>
      </c>
      <c r="I41" s="3" t="s">
        <v>447</v>
      </c>
      <c r="J41" s="3">
        <v>10</v>
      </c>
      <c r="K41" s="3">
        <v>10</v>
      </c>
      <c r="L41" s="3">
        <v>10</v>
      </c>
      <c r="M41" s="3">
        <f t="shared" ref="M41:M47" si="10">K41-L41</f>
        <v>0</v>
      </c>
      <c r="N41" s="10"/>
    </row>
    <row r="42" ht="24" spans="1:14">
      <c r="A42" s="3">
        <v>36</v>
      </c>
      <c r="B42" s="3" t="s">
        <v>334</v>
      </c>
      <c r="C42" s="3" t="s">
        <v>446</v>
      </c>
      <c r="D42" s="3" t="s">
        <v>450</v>
      </c>
      <c r="E42" s="3" t="s">
        <v>104</v>
      </c>
      <c r="F42" s="3" t="s">
        <v>386</v>
      </c>
      <c r="G42" s="3" t="s">
        <v>451</v>
      </c>
      <c r="H42" s="3" t="s">
        <v>451</v>
      </c>
      <c r="I42" s="3" t="s">
        <v>450</v>
      </c>
      <c r="J42" s="3">
        <v>20</v>
      </c>
      <c r="K42" s="3">
        <v>20</v>
      </c>
      <c r="L42" s="3">
        <v>20</v>
      </c>
      <c r="M42" s="3">
        <v>0</v>
      </c>
      <c r="N42" s="10"/>
    </row>
    <row r="43" ht="48" spans="1:14">
      <c r="A43" s="3">
        <v>39</v>
      </c>
      <c r="B43" s="3" t="s">
        <v>367</v>
      </c>
      <c r="C43" s="3" t="s">
        <v>446</v>
      </c>
      <c r="D43" s="3" t="s">
        <v>450</v>
      </c>
      <c r="E43" s="3" t="s">
        <v>104</v>
      </c>
      <c r="F43" s="3" t="s">
        <v>419</v>
      </c>
      <c r="G43" s="3" t="s">
        <v>452</v>
      </c>
      <c r="H43" s="3" t="s">
        <v>453</v>
      </c>
      <c r="I43" s="3" t="s">
        <v>450</v>
      </c>
      <c r="J43" s="3">
        <v>200</v>
      </c>
      <c r="K43" s="3">
        <v>200</v>
      </c>
      <c r="L43" s="3">
        <v>100</v>
      </c>
      <c r="M43" s="3">
        <v>100</v>
      </c>
      <c r="N43" s="10" t="s">
        <v>454</v>
      </c>
    </row>
    <row r="44" ht="36" spans="1:14">
      <c r="A44" s="3">
        <v>40</v>
      </c>
      <c r="B44" s="3" t="s">
        <v>367</v>
      </c>
      <c r="C44" s="3" t="s">
        <v>446</v>
      </c>
      <c r="D44" s="3" t="s">
        <v>455</v>
      </c>
      <c r="E44" s="3" t="s">
        <v>104</v>
      </c>
      <c r="F44" s="3" t="s">
        <v>350</v>
      </c>
      <c r="G44" s="3" t="s">
        <v>456</v>
      </c>
      <c r="H44" s="3" t="s">
        <v>456</v>
      </c>
      <c r="I44" s="3" t="s">
        <v>455</v>
      </c>
      <c r="J44" s="3">
        <v>10</v>
      </c>
      <c r="K44" s="3">
        <v>10</v>
      </c>
      <c r="L44" s="3">
        <v>10</v>
      </c>
      <c r="M44" s="3">
        <f t="shared" si="10"/>
        <v>0</v>
      </c>
      <c r="N44" s="10"/>
    </row>
    <row r="45" ht="36" spans="1:14">
      <c r="A45" s="3">
        <v>41</v>
      </c>
      <c r="B45" s="3" t="s">
        <v>367</v>
      </c>
      <c r="C45" s="3" t="s">
        <v>446</v>
      </c>
      <c r="D45" s="3" t="s">
        <v>457</v>
      </c>
      <c r="E45" s="3" t="s">
        <v>104</v>
      </c>
      <c r="F45" s="3" t="s">
        <v>350</v>
      </c>
      <c r="G45" s="3" t="s">
        <v>458</v>
      </c>
      <c r="H45" s="3" t="s">
        <v>459</v>
      </c>
      <c r="I45" s="3" t="s">
        <v>457</v>
      </c>
      <c r="J45" s="3">
        <v>10</v>
      </c>
      <c r="K45" s="3">
        <v>10</v>
      </c>
      <c r="L45" s="3">
        <v>10</v>
      </c>
      <c r="M45" s="3">
        <f t="shared" si="10"/>
        <v>0</v>
      </c>
      <c r="N45" s="10"/>
    </row>
    <row r="46" ht="36" spans="1:14">
      <c r="A46" s="3">
        <v>42</v>
      </c>
      <c r="B46" s="3" t="s">
        <v>367</v>
      </c>
      <c r="C46" s="3" t="s">
        <v>446</v>
      </c>
      <c r="D46" s="3" t="s">
        <v>460</v>
      </c>
      <c r="E46" s="3" t="s">
        <v>104</v>
      </c>
      <c r="F46" s="3" t="s">
        <v>350</v>
      </c>
      <c r="G46" s="3" t="s">
        <v>461</v>
      </c>
      <c r="H46" s="3" t="s">
        <v>462</v>
      </c>
      <c r="I46" s="3" t="s">
        <v>460</v>
      </c>
      <c r="J46" s="3">
        <v>10</v>
      </c>
      <c r="K46" s="3">
        <v>10</v>
      </c>
      <c r="L46" s="3">
        <v>10</v>
      </c>
      <c r="M46" s="3">
        <f t="shared" si="10"/>
        <v>0</v>
      </c>
      <c r="N46" s="10"/>
    </row>
    <row r="47" ht="36" spans="1:14">
      <c r="A47" s="3" t="s">
        <v>463</v>
      </c>
      <c r="B47" s="3" t="s">
        <v>348</v>
      </c>
      <c r="C47" s="4" t="s">
        <v>446</v>
      </c>
      <c r="D47" s="4" t="s">
        <v>464</v>
      </c>
      <c r="E47" s="3" t="s">
        <v>104</v>
      </c>
      <c r="F47" s="3" t="s">
        <v>465</v>
      </c>
      <c r="G47" s="3" t="s">
        <v>466</v>
      </c>
      <c r="H47" s="3" t="s">
        <v>467</v>
      </c>
      <c r="I47" s="4" t="s">
        <v>464</v>
      </c>
      <c r="J47" s="3">
        <v>12</v>
      </c>
      <c r="K47" s="3">
        <v>12</v>
      </c>
      <c r="L47" s="12">
        <v>12</v>
      </c>
      <c r="M47" s="3">
        <f t="shared" si="10"/>
        <v>0</v>
      </c>
      <c r="N47" s="10"/>
    </row>
    <row r="48" spans="1:14">
      <c r="A48" s="3" t="s">
        <v>446</v>
      </c>
      <c r="B48" s="3" t="s">
        <v>113</v>
      </c>
      <c r="C48" s="3">
        <v>7</v>
      </c>
      <c r="D48" s="3"/>
      <c r="E48" s="3"/>
      <c r="F48" s="3"/>
      <c r="G48" s="3"/>
      <c r="H48" s="3"/>
      <c r="I48" s="3"/>
      <c r="J48" s="3"/>
      <c r="K48" s="3">
        <f t="shared" ref="K48:M48" si="11">SUM(K41:K47)</f>
        <v>272</v>
      </c>
      <c r="L48" s="3">
        <f t="shared" si="11"/>
        <v>172</v>
      </c>
      <c r="M48" s="3">
        <f t="shared" si="11"/>
        <v>100</v>
      </c>
      <c r="N48" s="13">
        <f>L48/K48</f>
        <v>0.632352941176471</v>
      </c>
    </row>
    <row r="49" ht="24" spans="1:14">
      <c r="A49" s="3">
        <v>47</v>
      </c>
      <c r="B49" s="3" t="s">
        <v>334</v>
      </c>
      <c r="C49" s="3" t="s">
        <v>468</v>
      </c>
      <c r="D49" s="3" t="s">
        <v>469</v>
      </c>
      <c r="E49" s="3" t="s">
        <v>104</v>
      </c>
      <c r="F49" s="3" t="s">
        <v>419</v>
      </c>
      <c r="G49" s="3" t="s">
        <v>470</v>
      </c>
      <c r="H49" s="3" t="s">
        <v>471</v>
      </c>
      <c r="I49" s="3" t="s">
        <v>469</v>
      </c>
      <c r="J49" s="3">
        <v>15</v>
      </c>
      <c r="K49" s="3">
        <v>15</v>
      </c>
      <c r="L49" s="3">
        <v>15</v>
      </c>
      <c r="M49" s="3">
        <f t="shared" ref="M49:M57" si="12">K49-L49</f>
        <v>0</v>
      </c>
      <c r="N49" s="10"/>
    </row>
    <row r="50" ht="24" spans="1:14">
      <c r="A50" s="3">
        <v>48</v>
      </c>
      <c r="B50" s="3" t="s">
        <v>334</v>
      </c>
      <c r="C50" s="3" t="s">
        <v>468</v>
      </c>
      <c r="D50" s="3" t="s">
        <v>472</v>
      </c>
      <c r="E50" s="3" t="s">
        <v>120</v>
      </c>
      <c r="F50" s="3" t="s">
        <v>357</v>
      </c>
      <c r="G50" s="3" t="s">
        <v>473</v>
      </c>
      <c r="H50" s="3" t="s">
        <v>474</v>
      </c>
      <c r="I50" s="3" t="s">
        <v>472</v>
      </c>
      <c r="J50" s="3">
        <v>15</v>
      </c>
      <c r="K50" s="3">
        <v>15</v>
      </c>
      <c r="L50" s="12">
        <v>15</v>
      </c>
      <c r="M50" s="3">
        <f t="shared" si="12"/>
        <v>0</v>
      </c>
      <c r="N50" s="10"/>
    </row>
    <row r="51" ht="24" spans="1:14">
      <c r="A51" s="3">
        <v>49</v>
      </c>
      <c r="B51" s="3" t="s">
        <v>334</v>
      </c>
      <c r="C51" s="3" t="s">
        <v>468</v>
      </c>
      <c r="D51" s="3" t="s">
        <v>475</v>
      </c>
      <c r="E51" s="3" t="s">
        <v>104</v>
      </c>
      <c r="F51" s="3" t="s">
        <v>345</v>
      </c>
      <c r="G51" s="3" t="s">
        <v>428</v>
      </c>
      <c r="H51" s="3" t="s">
        <v>476</v>
      </c>
      <c r="I51" s="3" t="s">
        <v>475</v>
      </c>
      <c r="J51" s="3">
        <v>28</v>
      </c>
      <c r="K51" s="3">
        <v>28</v>
      </c>
      <c r="L51" s="3">
        <v>28</v>
      </c>
      <c r="M51" s="3">
        <f t="shared" si="12"/>
        <v>0</v>
      </c>
      <c r="N51" s="10"/>
    </row>
    <row r="52" ht="24" spans="1:14">
      <c r="A52" s="3">
        <v>50</v>
      </c>
      <c r="B52" s="3" t="s">
        <v>334</v>
      </c>
      <c r="C52" s="3" t="s">
        <v>468</v>
      </c>
      <c r="D52" s="3" t="s">
        <v>477</v>
      </c>
      <c r="E52" s="3" t="s">
        <v>104</v>
      </c>
      <c r="F52" s="3" t="s">
        <v>478</v>
      </c>
      <c r="G52" s="3" t="s">
        <v>479</v>
      </c>
      <c r="H52" s="3" t="s">
        <v>480</v>
      </c>
      <c r="I52" s="3" t="s">
        <v>477</v>
      </c>
      <c r="J52" s="3">
        <v>10</v>
      </c>
      <c r="K52" s="3">
        <v>10</v>
      </c>
      <c r="L52" s="12">
        <v>10</v>
      </c>
      <c r="M52" s="3">
        <f t="shared" si="12"/>
        <v>0</v>
      </c>
      <c r="N52" s="10"/>
    </row>
    <row r="53" ht="24" spans="1:14">
      <c r="A53" s="3">
        <v>51</v>
      </c>
      <c r="B53" s="3" t="s">
        <v>481</v>
      </c>
      <c r="C53" s="3" t="s">
        <v>468</v>
      </c>
      <c r="D53" s="3" t="s">
        <v>482</v>
      </c>
      <c r="E53" s="3" t="s">
        <v>120</v>
      </c>
      <c r="F53" s="3" t="s">
        <v>357</v>
      </c>
      <c r="G53" s="3" t="s">
        <v>483</v>
      </c>
      <c r="H53" s="3" t="s">
        <v>484</v>
      </c>
      <c r="I53" s="3" t="s">
        <v>485</v>
      </c>
      <c r="J53" s="3">
        <v>18</v>
      </c>
      <c r="K53" s="3">
        <v>18</v>
      </c>
      <c r="L53" s="3">
        <v>18</v>
      </c>
      <c r="M53" s="3">
        <f t="shared" si="12"/>
        <v>0</v>
      </c>
      <c r="N53" s="10"/>
    </row>
    <row r="54" ht="36" spans="1:14">
      <c r="A54" s="3">
        <v>52</v>
      </c>
      <c r="B54" s="3" t="s">
        <v>481</v>
      </c>
      <c r="C54" s="3" t="s">
        <v>468</v>
      </c>
      <c r="D54" s="3" t="s">
        <v>468</v>
      </c>
      <c r="E54" s="3" t="s">
        <v>120</v>
      </c>
      <c r="F54" s="3" t="s">
        <v>357</v>
      </c>
      <c r="G54" s="3" t="s">
        <v>486</v>
      </c>
      <c r="H54" s="3" t="s">
        <v>487</v>
      </c>
      <c r="I54" s="3" t="s">
        <v>468</v>
      </c>
      <c r="J54" s="3">
        <v>22</v>
      </c>
      <c r="K54" s="3">
        <v>22</v>
      </c>
      <c r="L54" s="3">
        <v>22</v>
      </c>
      <c r="M54" s="3">
        <f t="shared" si="12"/>
        <v>0</v>
      </c>
      <c r="N54" s="10"/>
    </row>
    <row r="55" ht="36" spans="1:14">
      <c r="A55" s="3">
        <v>53</v>
      </c>
      <c r="B55" s="3" t="s">
        <v>340</v>
      </c>
      <c r="C55" s="3" t="s">
        <v>468</v>
      </c>
      <c r="D55" s="3" t="s">
        <v>469</v>
      </c>
      <c r="E55" s="3" t="s">
        <v>104</v>
      </c>
      <c r="F55" s="3" t="s">
        <v>393</v>
      </c>
      <c r="G55" s="3" t="s">
        <v>488</v>
      </c>
      <c r="H55" s="3" t="s">
        <v>488</v>
      </c>
      <c r="I55" s="3" t="s">
        <v>469</v>
      </c>
      <c r="J55" s="3">
        <v>4</v>
      </c>
      <c r="K55" s="3">
        <v>4</v>
      </c>
      <c r="L55" s="3">
        <v>4</v>
      </c>
      <c r="M55" s="3">
        <f t="shared" si="12"/>
        <v>0</v>
      </c>
      <c r="N55" s="10"/>
    </row>
    <row r="56" ht="36" spans="1:14">
      <c r="A56" s="3">
        <v>54</v>
      </c>
      <c r="B56" s="3" t="s">
        <v>489</v>
      </c>
      <c r="C56" s="3" t="s">
        <v>468</v>
      </c>
      <c r="D56" s="3" t="s">
        <v>472</v>
      </c>
      <c r="E56" s="3" t="s">
        <v>104</v>
      </c>
      <c r="F56" s="3" t="s">
        <v>490</v>
      </c>
      <c r="G56" s="3" t="s">
        <v>491</v>
      </c>
      <c r="H56" s="3" t="s">
        <v>492</v>
      </c>
      <c r="I56" s="3" t="s">
        <v>472</v>
      </c>
      <c r="J56" s="3">
        <v>10</v>
      </c>
      <c r="K56" s="3">
        <v>10</v>
      </c>
      <c r="L56" s="3">
        <v>10</v>
      </c>
      <c r="M56" s="3">
        <f t="shared" si="12"/>
        <v>0</v>
      </c>
      <c r="N56" s="10"/>
    </row>
    <row r="57" spans="1:14">
      <c r="A57" s="3" t="s">
        <v>468</v>
      </c>
      <c r="B57" s="3" t="s">
        <v>113</v>
      </c>
      <c r="C57" s="3">
        <v>8</v>
      </c>
      <c r="D57" s="3"/>
      <c r="E57" s="3"/>
      <c r="F57" s="3"/>
      <c r="G57" s="3"/>
      <c r="H57" s="3"/>
      <c r="I57" s="3"/>
      <c r="J57" s="3"/>
      <c r="K57" s="3">
        <f>SUM(K49:K56)</f>
        <v>122</v>
      </c>
      <c r="L57" s="3">
        <f>SUM(L49:L56)</f>
        <v>122</v>
      </c>
      <c r="M57" s="3">
        <f t="shared" si="12"/>
        <v>0</v>
      </c>
      <c r="N57" s="13">
        <f>L57/K57</f>
        <v>1</v>
      </c>
    </row>
    <row r="58" ht="36" spans="1:14">
      <c r="A58" s="3">
        <v>56</v>
      </c>
      <c r="B58" s="3" t="s">
        <v>334</v>
      </c>
      <c r="C58" s="3" t="s">
        <v>493</v>
      </c>
      <c r="D58" s="3" t="s">
        <v>494</v>
      </c>
      <c r="E58" s="3" t="s">
        <v>104</v>
      </c>
      <c r="F58" s="3" t="s">
        <v>386</v>
      </c>
      <c r="G58" s="3" t="s">
        <v>386</v>
      </c>
      <c r="H58" s="3" t="s">
        <v>495</v>
      </c>
      <c r="I58" s="3" t="s">
        <v>494</v>
      </c>
      <c r="J58" s="3">
        <v>20</v>
      </c>
      <c r="K58" s="3">
        <v>20</v>
      </c>
      <c r="L58" s="3">
        <v>20</v>
      </c>
      <c r="M58" s="3">
        <v>0</v>
      </c>
      <c r="N58" s="10"/>
    </row>
    <row r="59" ht="24" spans="1:14">
      <c r="A59" s="3">
        <v>57</v>
      </c>
      <c r="B59" s="3" t="s">
        <v>334</v>
      </c>
      <c r="C59" s="3" t="s">
        <v>493</v>
      </c>
      <c r="D59" s="3" t="s">
        <v>496</v>
      </c>
      <c r="E59" s="3" t="s">
        <v>104</v>
      </c>
      <c r="F59" s="3" t="s">
        <v>345</v>
      </c>
      <c r="G59" s="3" t="s">
        <v>497</v>
      </c>
      <c r="H59" s="3" t="s">
        <v>498</v>
      </c>
      <c r="I59" s="3" t="s">
        <v>496</v>
      </c>
      <c r="J59" s="3">
        <v>18</v>
      </c>
      <c r="K59" s="3">
        <v>18</v>
      </c>
      <c r="L59" s="3">
        <v>18</v>
      </c>
      <c r="M59" s="3">
        <f t="shared" ref="M59:M64" si="13">K59-L59</f>
        <v>0</v>
      </c>
      <c r="N59" s="10"/>
    </row>
    <row r="60" ht="24" spans="1:14">
      <c r="A60" s="3">
        <v>58</v>
      </c>
      <c r="B60" s="3" t="s">
        <v>334</v>
      </c>
      <c r="C60" s="3" t="s">
        <v>493</v>
      </c>
      <c r="D60" s="3" t="s">
        <v>499</v>
      </c>
      <c r="E60" s="3" t="s">
        <v>104</v>
      </c>
      <c r="F60" s="3" t="s">
        <v>345</v>
      </c>
      <c r="G60" s="3" t="s">
        <v>500</v>
      </c>
      <c r="H60" s="3" t="s">
        <v>501</v>
      </c>
      <c r="I60" s="3" t="s">
        <v>499</v>
      </c>
      <c r="J60" s="3">
        <v>18</v>
      </c>
      <c r="K60" s="3">
        <v>18</v>
      </c>
      <c r="L60" s="12">
        <v>18</v>
      </c>
      <c r="M60" s="3">
        <f t="shared" si="13"/>
        <v>0</v>
      </c>
      <c r="N60" s="10"/>
    </row>
    <row r="61" ht="36" spans="1:14">
      <c r="A61" s="3">
        <v>59</v>
      </c>
      <c r="B61" s="3" t="s">
        <v>334</v>
      </c>
      <c r="C61" s="3" t="s">
        <v>493</v>
      </c>
      <c r="D61" s="3" t="s">
        <v>493</v>
      </c>
      <c r="E61" s="3" t="s">
        <v>104</v>
      </c>
      <c r="F61" s="3" t="s">
        <v>386</v>
      </c>
      <c r="G61" s="3" t="s">
        <v>386</v>
      </c>
      <c r="H61" s="3" t="s">
        <v>502</v>
      </c>
      <c r="I61" s="3" t="s">
        <v>493</v>
      </c>
      <c r="J61" s="3">
        <v>15</v>
      </c>
      <c r="K61" s="3">
        <v>15</v>
      </c>
      <c r="L61" s="12">
        <v>15</v>
      </c>
      <c r="M61" s="3">
        <f t="shared" si="13"/>
        <v>0</v>
      </c>
      <c r="N61" s="10"/>
    </row>
    <row r="62" ht="24" spans="1:14">
      <c r="A62" s="3">
        <v>60</v>
      </c>
      <c r="B62" s="3" t="s">
        <v>481</v>
      </c>
      <c r="C62" s="3" t="s">
        <v>493</v>
      </c>
      <c r="D62" s="3" t="s">
        <v>503</v>
      </c>
      <c r="E62" s="3" t="s">
        <v>104</v>
      </c>
      <c r="F62" s="3" t="s">
        <v>404</v>
      </c>
      <c r="G62" s="3" t="s">
        <v>504</v>
      </c>
      <c r="H62" s="3" t="s">
        <v>504</v>
      </c>
      <c r="I62" s="3" t="s">
        <v>505</v>
      </c>
      <c r="J62" s="3">
        <v>11</v>
      </c>
      <c r="K62" s="3">
        <v>11</v>
      </c>
      <c r="L62" s="3">
        <v>11</v>
      </c>
      <c r="M62" s="3">
        <f t="shared" si="13"/>
        <v>0</v>
      </c>
      <c r="N62" s="10"/>
    </row>
    <row r="63" ht="24" spans="1:14">
      <c r="A63" s="3">
        <v>61</v>
      </c>
      <c r="B63" s="3" t="s">
        <v>481</v>
      </c>
      <c r="C63" s="3" t="s">
        <v>493</v>
      </c>
      <c r="D63" s="3" t="s">
        <v>506</v>
      </c>
      <c r="E63" s="3" t="s">
        <v>120</v>
      </c>
      <c r="F63" s="3" t="s">
        <v>507</v>
      </c>
      <c r="G63" s="3" t="s">
        <v>508</v>
      </c>
      <c r="H63" s="3" t="s">
        <v>509</v>
      </c>
      <c r="I63" s="3" t="s">
        <v>506</v>
      </c>
      <c r="J63" s="3">
        <v>29</v>
      </c>
      <c r="K63" s="3">
        <v>29</v>
      </c>
      <c r="L63" s="3">
        <v>29</v>
      </c>
      <c r="M63" s="3">
        <f t="shared" si="13"/>
        <v>0</v>
      </c>
      <c r="N63" s="10"/>
    </row>
    <row r="64" ht="24" spans="1:14">
      <c r="A64" s="3">
        <v>62</v>
      </c>
      <c r="B64" s="3" t="s">
        <v>489</v>
      </c>
      <c r="C64" s="3" t="s">
        <v>493</v>
      </c>
      <c r="D64" s="3" t="s">
        <v>503</v>
      </c>
      <c r="E64" s="3" t="s">
        <v>104</v>
      </c>
      <c r="F64" s="3" t="s">
        <v>419</v>
      </c>
      <c r="G64" s="3" t="s">
        <v>510</v>
      </c>
      <c r="H64" s="3" t="s">
        <v>511</v>
      </c>
      <c r="I64" s="3" t="s">
        <v>503</v>
      </c>
      <c r="J64" s="3">
        <v>10</v>
      </c>
      <c r="K64" s="3">
        <v>10</v>
      </c>
      <c r="L64" s="3">
        <v>10</v>
      </c>
      <c r="M64" s="3">
        <f t="shared" si="13"/>
        <v>0</v>
      </c>
      <c r="N64" s="10"/>
    </row>
    <row r="65" ht="36" spans="1:14">
      <c r="A65" s="3">
        <v>63</v>
      </c>
      <c r="B65" s="3" t="s">
        <v>367</v>
      </c>
      <c r="C65" s="3" t="s">
        <v>493</v>
      </c>
      <c r="D65" s="3" t="s">
        <v>494</v>
      </c>
      <c r="E65" s="3" t="s">
        <v>104</v>
      </c>
      <c r="F65" s="3" t="s">
        <v>419</v>
      </c>
      <c r="G65" s="3" t="s">
        <v>512</v>
      </c>
      <c r="H65" s="3" t="s">
        <v>513</v>
      </c>
      <c r="I65" s="3" t="s">
        <v>494</v>
      </c>
      <c r="J65" s="3">
        <v>25</v>
      </c>
      <c r="K65" s="3">
        <v>25</v>
      </c>
      <c r="L65" s="3">
        <v>25</v>
      </c>
      <c r="M65" s="3">
        <v>0</v>
      </c>
      <c r="N65" s="10"/>
    </row>
    <row r="66" ht="36" spans="1:14">
      <c r="A66" s="3">
        <v>64</v>
      </c>
      <c r="B66" s="3" t="s">
        <v>348</v>
      </c>
      <c r="C66" s="4" t="s">
        <v>493</v>
      </c>
      <c r="D66" s="4" t="s">
        <v>496</v>
      </c>
      <c r="E66" s="3" t="s">
        <v>120</v>
      </c>
      <c r="F66" s="3" t="s">
        <v>357</v>
      </c>
      <c r="G66" s="3" t="s">
        <v>514</v>
      </c>
      <c r="H66" s="3" t="s">
        <v>515</v>
      </c>
      <c r="I66" s="4" t="s">
        <v>496</v>
      </c>
      <c r="J66" s="3">
        <v>7</v>
      </c>
      <c r="K66" s="3">
        <v>7</v>
      </c>
      <c r="L66" s="3">
        <v>7</v>
      </c>
      <c r="M66" s="3">
        <v>0</v>
      </c>
      <c r="N66" s="10"/>
    </row>
    <row r="67" spans="1:14">
      <c r="A67" s="3" t="s">
        <v>493</v>
      </c>
      <c r="B67" s="3" t="s">
        <v>113</v>
      </c>
      <c r="C67" s="3">
        <v>9</v>
      </c>
      <c r="D67" s="3"/>
      <c r="E67" s="3"/>
      <c r="F67" s="3"/>
      <c r="G67" s="3"/>
      <c r="H67" s="3"/>
      <c r="I67" s="3"/>
      <c r="J67" s="3"/>
      <c r="K67" s="3">
        <f>SUM(K58:K66)</f>
        <v>153</v>
      </c>
      <c r="L67" s="3">
        <f>SUM(L58:L66)</f>
        <v>153</v>
      </c>
      <c r="M67" s="3">
        <f>SUM(M49:M66)</f>
        <v>0</v>
      </c>
      <c r="N67" s="13">
        <f>L67/K67</f>
        <v>1</v>
      </c>
    </row>
    <row r="68" ht="24" spans="1:14">
      <c r="A68" s="3">
        <v>65</v>
      </c>
      <c r="B68" s="3" t="s">
        <v>334</v>
      </c>
      <c r="C68" s="3" t="s">
        <v>516</v>
      </c>
      <c r="D68" s="3" t="s">
        <v>517</v>
      </c>
      <c r="E68" s="3" t="s">
        <v>104</v>
      </c>
      <c r="F68" s="3" t="s">
        <v>345</v>
      </c>
      <c r="G68" s="3" t="s">
        <v>518</v>
      </c>
      <c r="H68" s="3" t="s">
        <v>519</v>
      </c>
      <c r="I68" s="3" t="s">
        <v>517</v>
      </c>
      <c r="J68" s="3">
        <v>10</v>
      </c>
      <c r="K68" s="3">
        <v>10</v>
      </c>
      <c r="L68" s="3">
        <v>10</v>
      </c>
      <c r="M68" s="3">
        <f t="shared" ref="M68:M79" si="14">K68-L68</f>
        <v>0</v>
      </c>
      <c r="N68" s="10"/>
    </row>
    <row r="69" ht="48" spans="1:14">
      <c r="A69" s="3">
        <v>66</v>
      </c>
      <c r="B69" s="3" t="s">
        <v>334</v>
      </c>
      <c r="C69" s="3" t="s">
        <v>516</v>
      </c>
      <c r="D69" s="3" t="s">
        <v>520</v>
      </c>
      <c r="E69" s="3" t="s">
        <v>104</v>
      </c>
      <c r="F69" s="3" t="s">
        <v>345</v>
      </c>
      <c r="G69" s="3" t="s">
        <v>521</v>
      </c>
      <c r="H69" s="3" t="s">
        <v>522</v>
      </c>
      <c r="I69" s="3" t="s">
        <v>520</v>
      </c>
      <c r="J69" s="3">
        <v>12</v>
      </c>
      <c r="K69" s="3">
        <v>12</v>
      </c>
      <c r="L69" s="3">
        <v>12</v>
      </c>
      <c r="M69" s="3">
        <f t="shared" si="14"/>
        <v>0</v>
      </c>
      <c r="N69" s="10"/>
    </row>
    <row r="70" ht="36" spans="1:14">
      <c r="A70" s="3">
        <v>67</v>
      </c>
      <c r="B70" s="3" t="s">
        <v>334</v>
      </c>
      <c r="C70" s="3" t="s">
        <v>516</v>
      </c>
      <c r="D70" s="3" t="s">
        <v>523</v>
      </c>
      <c r="E70" s="3" t="s">
        <v>104</v>
      </c>
      <c r="F70" s="3" t="s">
        <v>386</v>
      </c>
      <c r="G70" s="3" t="s">
        <v>524</v>
      </c>
      <c r="H70" s="3" t="s">
        <v>525</v>
      </c>
      <c r="I70" s="3" t="s">
        <v>523</v>
      </c>
      <c r="J70" s="3">
        <v>10</v>
      </c>
      <c r="K70" s="3">
        <v>10</v>
      </c>
      <c r="L70" s="3">
        <v>10</v>
      </c>
      <c r="M70" s="3">
        <f t="shared" si="14"/>
        <v>0</v>
      </c>
      <c r="N70" s="10"/>
    </row>
    <row r="71" ht="24" spans="1:14">
      <c r="A71" s="3">
        <v>68</v>
      </c>
      <c r="B71" s="3" t="s">
        <v>334</v>
      </c>
      <c r="C71" s="3" t="s">
        <v>516</v>
      </c>
      <c r="D71" s="3" t="s">
        <v>526</v>
      </c>
      <c r="E71" s="3" t="s">
        <v>104</v>
      </c>
      <c r="F71" s="3" t="s">
        <v>345</v>
      </c>
      <c r="G71" s="3" t="s">
        <v>527</v>
      </c>
      <c r="H71" s="3" t="s">
        <v>528</v>
      </c>
      <c r="I71" s="3" t="s">
        <v>526</v>
      </c>
      <c r="J71" s="3">
        <v>20</v>
      </c>
      <c r="K71" s="3">
        <v>20</v>
      </c>
      <c r="L71" s="3">
        <v>20</v>
      </c>
      <c r="M71" s="3">
        <f t="shared" si="14"/>
        <v>0</v>
      </c>
      <c r="N71" s="10"/>
    </row>
    <row r="72" ht="24" spans="1:14">
      <c r="A72" s="3">
        <v>69</v>
      </c>
      <c r="B72" s="3" t="s">
        <v>334</v>
      </c>
      <c r="C72" s="3" t="s">
        <v>516</v>
      </c>
      <c r="D72" s="3" t="s">
        <v>529</v>
      </c>
      <c r="E72" s="3" t="s">
        <v>120</v>
      </c>
      <c r="F72" s="3" t="s">
        <v>357</v>
      </c>
      <c r="G72" s="3" t="s">
        <v>530</v>
      </c>
      <c r="H72" s="3" t="s">
        <v>531</v>
      </c>
      <c r="I72" s="3" t="s">
        <v>529</v>
      </c>
      <c r="J72" s="3">
        <v>15</v>
      </c>
      <c r="K72" s="3">
        <v>15</v>
      </c>
      <c r="L72" s="12">
        <v>15</v>
      </c>
      <c r="M72" s="3">
        <f t="shared" si="14"/>
        <v>0</v>
      </c>
      <c r="N72" s="10"/>
    </row>
    <row r="73" ht="24" spans="1:14">
      <c r="A73" s="3">
        <v>70</v>
      </c>
      <c r="B73" s="3" t="s">
        <v>532</v>
      </c>
      <c r="C73" s="3" t="s">
        <v>516</v>
      </c>
      <c r="D73" s="3" t="s">
        <v>516</v>
      </c>
      <c r="E73" s="3" t="s">
        <v>104</v>
      </c>
      <c r="F73" s="3" t="s">
        <v>419</v>
      </c>
      <c r="G73" s="3" t="s">
        <v>533</v>
      </c>
      <c r="H73" s="3" t="s">
        <v>534</v>
      </c>
      <c r="I73" s="3" t="s">
        <v>516</v>
      </c>
      <c r="J73" s="3">
        <v>5</v>
      </c>
      <c r="K73" s="3">
        <v>5</v>
      </c>
      <c r="L73" s="3">
        <v>5</v>
      </c>
      <c r="M73" s="3">
        <f t="shared" si="14"/>
        <v>0</v>
      </c>
      <c r="N73" s="10"/>
    </row>
    <row r="74" ht="24" spans="1:14">
      <c r="A74" s="3">
        <v>71</v>
      </c>
      <c r="B74" s="3" t="s">
        <v>532</v>
      </c>
      <c r="C74" s="3" t="s">
        <v>516</v>
      </c>
      <c r="D74" s="3" t="s">
        <v>516</v>
      </c>
      <c r="E74" s="3" t="s">
        <v>104</v>
      </c>
      <c r="F74" s="3" t="s">
        <v>419</v>
      </c>
      <c r="G74" s="3" t="s">
        <v>535</v>
      </c>
      <c r="H74" s="3" t="s">
        <v>534</v>
      </c>
      <c r="I74" s="3" t="s">
        <v>516</v>
      </c>
      <c r="J74" s="3">
        <v>5</v>
      </c>
      <c r="K74" s="3">
        <v>5</v>
      </c>
      <c r="L74" s="3">
        <v>5</v>
      </c>
      <c r="M74" s="3">
        <f t="shared" si="14"/>
        <v>0</v>
      </c>
      <c r="N74" s="10"/>
    </row>
    <row r="75" ht="36" spans="1:14">
      <c r="A75" s="3">
        <v>73</v>
      </c>
      <c r="B75" s="3" t="s">
        <v>348</v>
      </c>
      <c r="C75" s="4" t="s">
        <v>516</v>
      </c>
      <c r="D75" s="4" t="s">
        <v>536</v>
      </c>
      <c r="E75" s="3" t="s">
        <v>537</v>
      </c>
      <c r="F75" s="3" t="s">
        <v>424</v>
      </c>
      <c r="G75" s="3" t="s">
        <v>538</v>
      </c>
      <c r="H75" s="3" t="s">
        <v>539</v>
      </c>
      <c r="I75" s="4" t="s">
        <v>536</v>
      </c>
      <c r="J75" s="4">
        <v>6</v>
      </c>
      <c r="K75" s="4">
        <v>6</v>
      </c>
      <c r="L75" s="10">
        <v>6</v>
      </c>
      <c r="M75" s="3">
        <f t="shared" si="14"/>
        <v>0</v>
      </c>
      <c r="N75" s="10"/>
    </row>
    <row r="76" ht="36" spans="1:14">
      <c r="A76" s="3">
        <v>74</v>
      </c>
      <c r="B76" s="12" t="s">
        <v>348</v>
      </c>
      <c r="C76" s="4" t="s">
        <v>516</v>
      </c>
      <c r="D76" s="4" t="s">
        <v>540</v>
      </c>
      <c r="E76" s="3" t="s">
        <v>104</v>
      </c>
      <c r="F76" s="3" t="s">
        <v>350</v>
      </c>
      <c r="G76" s="3" t="s">
        <v>541</v>
      </c>
      <c r="H76" s="3" t="s">
        <v>542</v>
      </c>
      <c r="I76" s="4" t="s">
        <v>540</v>
      </c>
      <c r="J76" s="4">
        <v>16</v>
      </c>
      <c r="K76" s="4">
        <v>16</v>
      </c>
      <c r="L76" s="10">
        <v>16</v>
      </c>
      <c r="M76" s="3">
        <f t="shared" si="14"/>
        <v>0</v>
      </c>
      <c r="N76" s="10"/>
    </row>
    <row r="77" ht="36" spans="1:14">
      <c r="A77" s="3">
        <v>75</v>
      </c>
      <c r="B77" s="12" t="s">
        <v>348</v>
      </c>
      <c r="C77" s="4" t="s">
        <v>516</v>
      </c>
      <c r="D77" s="4" t="s">
        <v>543</v>
      </c>
      <c r="E77" s="3" t="s">
        <v>104</v>
      </c>
      <c r="F77" s="3" t="s">
        <v>350</v>
      </c>
      <c r="G77" s="3" t="s">
        <v>544</v>
      </c>
      <c r="H77" s="3" t="s">
        <v>545</v>
      </c>
      <c r="I77" s="4" t="s">
        <v>543</v>
      </c>
      <c r="J77" s="4">
        <v>3</v>
      </c>
      <c r="K77" s="4">
        <v>3</v>
      </c>
      <c r="L77" s="12">
        <v>3</v>
      </c>
      <c r="M77" s="3">
        <f t="shared" si="14"/>
        <v>0</v>
      </c>
      <c r="N77" s="10"/>
    </row>
    <row r="78" spans="1:14">
      <c r="A78" s="3" t="s">
        <v>516</v>
      </c>
      <c r="B78" s="3" t="s">
        <v>113</v>
      </c>
      <c r="C78" s="3">
        <v>10</v>
      </c>
      <c r="D78" s="3"/>
      <c r="E78" s="3"/>
      <c r="F78" s="3"/>
      <c r="G78" s="3"/>
      <c r="H78" s="3"/>
      <c r="I78" s="3"/>
      <c r="J78" s="3"/>
      <c r="K78" s="3">
        <f>SUM(K68:K77)</f>
        <v>102</v>
      </c>
      <c r="L78" s="3">
        <f>SUM(L68:L77)</f>
        <v>102</v>
      </c>
      <c r="M78" s="3">
        <f t="shared" si="14"/>
        <v>0</v>
      </c>
      <c r="N78" s="13">
        <f>L78/K78</f>
        <v>1</v>
      </c>
    </row>
    <row r="79" ht="24" spans="1:14">
      <c r="A79" s="3">
        <v>76</v>
      </c>
      <c r="B79" s="3" t="s">
        <v>334</v>
      </c>
      <c r="C79" s="3" t="s">
        <v>546</v>
      </c>
      <c r="D79" s="3" t="s">
        <v>546</v>
      </c>
      <c r="E79" s="3" t="s">
        <v>104</v>
      </c>
      <c r="F79" s="3" t="s">
        <v>345</v>
      </c>
      <c r="G79" s="3" t="s">
        <v>428</v>
      </c>
      <c r="H79" s="3" t="s">
        <v>547</v>
      </c>
      <c r="I79" s="3" t="s">
        <v>546</v>
      </c>
      <c r="J79" s="3">
        <v>15</v>
      </c>
      <c r="K79" s="3">
        <v>15</v>
      </c>
      <c r="L79" s="3">
        <v>15</v>
      </c>
      <c r="M79" s="3">
        <f t="shared" si="14"/>
        <v>0</v>
      </c>
      <c r="N79" s="10"/>
    </row>
    <row r="80" ht="36" spans="1:14">
      <c r="A80" s="3">
        <v>79</v>
      </c>
      <c r="B80" s="3" t="s">
        <v>340</v>
      </c>
      <c r="C80" s="3" t="s">
        <v>546</v>
      </c>
      <c r="D80" s="3" t="s">
        <v>548</v>
      </c>
      <c r="E80" s="3" t="s">
        <v>104</v>
      </c>
      <c r="F80" s="3" t="s">
        <v>549</v>
      </c>
      <c r="G80" s="3" t="s">
        <v>550</v>
      </c>
      <c r="H80" s="3" t="s">
        <v>551</v>
      </c>
      <c r="I80" s="3" t="s">
        <v>548</v>
      </c>
      <c r="J80" s="3">
        <v>25</v>
      </c>
      <c r="K80" s="3">
        <v>25</v>
      </c>
      <c r="L80" s="12">
        <v>24</v>
      </c>
      <c r="M80" s="3">
        <v>1</v>
      </c>
      <c r="N80" s="10" t="s">
        <v>430</v>
      </c>
    </row>
    <row r="81" ht="36" spans="1:14">
      <c r="A81" s="3">
        <v>80</v>
      </c>
      <c r="B81" s="3" t="s">
        <v>340</v>
      </c>
      <c r="C81" s="3" t="s">
        <v>546</v>
      </c>
      <c r="D81" s="3" t="s">
        <v>552</v>
      </c>
      <c r="E81" s="3" t="s">
        <v>120</v>
      </c>
      <c r="F81" s="3" t="s">
        <v>357</v>
      </c>
      <c r="G81" s="3" t="s">
        <v>553</v>
      </c>
      <c r="H81" s="3" t="s">
        <v>554</v>
      </c>
      <c r="I81" s="3" t="s">
        <v>552</v>
      </c>
      <c r="J81" s="3">
        <v>10</v>
      </c>
      <c r="K81" s="3">
        <v>10</v>
      </c>
      <c r="L81" s="3">
        <v>10</v>
      </c>
      <c r="M81" s="3">
        <f t="shared" ref="M81:M87" si="15">K81-L81</f>
        <v>0</v>
      </c>
      <c r="N81" s="10"/>
    </row>
    <row r="82" ht="36" spans="1:14">
      <c r="A82" s="3">
        <v>81</v>
      </c>
      <c r="B82" s="3" t="s">
        <v>340</v>
      </c>
      <c r="C82" s="3" t="s">
        <v>546</v>
      </c>
      <c r="D82" s="3" t="s">
        <v>555</v>
      </c>
      <c r="E82" s="3" t="s">
        <v>104</v>
      </c>
      <c r="F82" s="3" t="s">
        <v>337</v>
      </c>
      <c r="G82" s="3" t="s">
        <v>556</v>
      </c>
      <c r="H82" s="3" t="s">
        <v>557</v>
      </c>
      <c r="I82" s="3" t="s">
        <v>555</v>
      </c>
      <c r="J82" s="3">
        <v>14</v>
      </c>
      <c r="K82" s="3">
        <v>14</v>
      </c>
      <c r="L82" s="3">
        <v>14</v>
      </c>
      <c r="M82" s="3">
        <f t="shared" si="15"/>
        <v>0</v>
      </c>
      <c r="N82" s="10"/>
    </row>
    <row r="83" ht="36" spans="1:14">
      <c r="A83" s="3">
        <v>82</v>
      </c>
      <c r="B83" s="3" t="s">
        <v>367</v>
      </c>
      <c r="C83" s="3" t="s">
        <v>546</v>
      </c>
      <c r="D83" s="3" t="s">
        <v>558</v>
      </c>
      <c r="E83" s="3" t="s">
        <v>104</v>
      </c>
      <c r="F83" s="3" t="s">
        <v>350</v>
      </c>
      <c r="G83" s="3" t="s">
        <v>559</v>
      </c>
      <c r="H83" s="3" t="s">
        <v>559</v>
      </c>
      <c r="I83" s="3" t="s">
        <v>558</v>
      </c>
      <c r="J83" s="3">
        <v>10</v>
      </c>
      <c r="K83" s="3">
        <v>10</v>
      </c>
      <c r="L83" s="3">
        <v>10</v>
      </c>
      <c r="M83" s="3">
        <f t="shared" si="15"/>
        <v>0</v>
      </c>
      <c r="N83" s="10"/>
    </row>
    <row r="84" ht="36" spans="1:14">
      <c r="A84" s="3">
        <v>83</v>
      </c>
      <c r="B84" s="3" t="s">
        <v>367</v>
      </c>
      <c r="C84" s="3" t="s">
        <v>546</v>
      </c>
      <c r="D84" s="3" t="s">
        <v>560</v>
      </c>
      <c r="E84" s="3" t="s">
        <v>104</v>
      </c>
      <c r="F84" s="3" t="s">
        <v>350</v>
      </c>
      <c r="G84" s="3" t="s">
        <v>561</v>
      </c>
      <c r="H84" s="3" t="s">
        <v>562</v>
      </c>
      <c r="I84" s="3" t="s">
        <v>560</v>
      </c>
      <c r="J84" s="3">
        <v>14</v>
      </c>
      <c r="K84" s="3">
        <v>14</v>
      </c>
      <c r="L84" s="3">
        <v>14</v>
      </c>
      <c r="M84" s="3">
        <f t="shared" si="15"/>
        <v>0</v>
      </c>
      <c r="N84" s="10"/>
    </row>
    <row r="85" ht="36" spans="1:14">
      <c r="A85" s="3">
        <v>84</v>
      </c>
      <c r="B85" s="3" t="s">
        <v>367</v>
      </c>
      <c r="C85" s="3" t="s">
        <v>546</v>
      </c>
      <c r="D85" s="3" t="s">
        <v>563</v>
      </c>
      <c r="E85" s="3" t="s">
        <v>104</v>
      </c>
      <c r="F85" s="3" t="s">
        <v>374</v>
      </c>
      <c r="G85" s="3" t="s">
        <v>564</v>
      </c>
      <c r="H85" s="3" t="s">
        <v>565</v>
      </c>
      <c r="I85" s="3" t="s">
        <v>563</v>
      </c>
      <c r="J85" s="3">
        <v>14</v>
      </c>
      <c r="K85" s="3">
        <v>14</v>
      </c>
      <c r="L85" s="3">
        <v>14</v>
      </c>
      <c r="M85" s="3">
        <f t="shared" si="15"/>
        <v>0</v>
      </c>
      <c r="N85" s="10"/>
    </row>
    <row r="86" ht="36" spans="1:14">
      <c r="A86" s="3">
        <v>85</v>
      </c>
      <c r="B86" s="3" t="s">
        <v>367</v>
      </c>
      <c r="C86" s="3" t="s">
        <v>546</v>
      </c>
      <c r="D86" s="3" t="s">
        <v>566</v>
      </c>
      <c r="E86" s="3" t="s">
        <v>104</v>
      </c>
      <c r="F86" s="3" t="s">
        <v>350</v>
      </c>
      <c r="G86" s="3" t="s">
        <v>567</v>
      </c>
      <c r="H86" s="3" t="s">
        <v>568</v>
      </c>
      <c r="I86" s="3" t="s">
        <v>566</v>
      </c>
      <c r="J86" s="3">
        <v>12</v>
      </c>
      <c r="K86" s="3">
        <v>12</v>
      </c>
      <c r="L86" s="3">
        <v>12</v>
      </c>
      <c r="M86" s="3">
        <f t="shared" si="15"/>
        <v>0</v>
      </c>
      <c r="N86" s="10"/>
    </row>
    <row r="87" ht="36" spans="1:14">
      <c r="A87" s="3">
        <v>86</v>
      </c>
      <c r="B87" s="12" t="s">
        <v>348</v>
      </c>
      <c r="C87" s="4" t="s">
        <v>546</v>
      </c>
      <c r="D87" s="4" t="s">
        <v>546</v>
      </c>
      <c r="E87" s="3" t="s">
        <v>104</v>
      </c>
      <c r="F87" s="3" t="s">
        <v>350</v>
      </c>
      <c r="G87" s="3" t="s">
        <v>569</v>
      </c>
      <c r="H87" s="3" t="s">
        <v>570</v>
      </c>
      <c r="I87" s="4" t="s">
        <v>546</v>
      </c>
      <c r="J87" s="4">
        <v>10</v>
      </c>
      <c r="K87" s="4">
        <v>10</v>
      </c>
      <c r="L87" s="3">
        <v>10</v>
      </c>
      <c r="M87" s="3">
        <f t="shared" si="15"/>
        <v>0</v>
      </c>
      <c r="N87" s="10"/>
    </row>
    <row r="88" ht="36" spans="1:14">
      <c r="A88" s="3">
        <v>87</v>
      </c>
      <c r="B88" s="12" t="s">
        <v>348</v>
      </c>
      <c r="C88" s="4" t="s">
        <v>546</v>
      </c>
      <c r="D88" s="4" t="s">
        <v>571</v>
      </c>
      <c r="E88" s="3" t="s">
        <v>120</v>
      </c>
      <c r="F88" s="3" t="s">
        <v>357</v>
      </c>
      <c r="G88" s="3" t="s">
        <v>572</v>
      </c>
      <c r="H88" s="3" t="s">
        <v>573</v>
      </c>
      <c r="I88" s="4" t="s">
        <v>571</v>
      </c>
      <c r="J88" s="4">
        <v>10</v>
      </c>
      <c r="K88" s="4">
        <v>10</v>
      </c>
      <c r="L88" s="3">
        <v>10</v>
      </c>
      <c r="M88" s="3">
        <v>0</v>
      </c>
      <c r="N88" s="10"/>
    </row>
    <row r="89" ht="36" spans="1:14">
      <c r="A89" s="3">
        <v>88</v>
      </c>
      <c r="B89" s="12" t="s">
        <v>348</v>
      </c>
      <c r="C89" s="4" t="s">
        <v>546</v>
      </c>
      <c r="D89" s="4" t="s">
        <v>574</v>
      </c>
      <c r="E89" s="3" t="s">
        <v>104</v>
      </c>
      <c r="F89" s="5" t="s">
        <v>404</v>
      </c>
      <c r="G89" s="3" t="s">
        <v>575</v>
      </c>
      <c r="H89" s="3" t="s">
        <v>418</v>
      </c>
      <c r="I89" s="4" t="s">
        <v>574</v>
      </c>
      <c r="J89" s="4">
        <v>60</v>
      </c>
      <c r="K89" s="4">
        <v>60</v>
      </c>
      <c r="L89" s="3">
        <v>26</v>
      </c>
      <c r="M89" s="3">
        <v>34</v>
      </c>
      <c r="N89" s="10" t="s">
        <v>430</v>
      </c>
    </row>
    <row r="90" spans="1:14">
      <c r="A90" s="3" t="s">
        <v>546</v>
      </c>
      <c r="B90" s="3" t="s">
        <v>113</v>
      </c>
      <c r="C90" s="3">
        <v>11</v>
      </c>
      <c r="D90" s="3"/>
      <c r="E90" s="3"/>
      <c r="F90" s="3"/>
      <c r="G90" s="3"/>
      <c r="H90" s="3"/>
      <c r="I90" s="3"/>
      <c r="J90" s="3"/>
      <c r="K90" s="3">
        <f>SUM(K79:K89)</f>
        <v>194</v>
      </c>
      <c r="L90" s="3">
        <f>SUM(L79:L89)</f>
        <v>159</v>
      </c>
      <c r="M90" s="3">
        <f>SUM(M68:M89)</f>
        <v>35</v>
      </c>
      <c r="N90" s="13">
        <f>L90/K90</f>
        <v>0.819587628865979</v>
      </c>
    </row>
    <row r="91" ht="48" spans="1:14">
      <c r="A91" s="3">
        <v>89</v>
      </c>
      <c r="B91" s="3" t="s">
        <v>334</v>
      </c>
      <c r="C91" s="3" t="s">
        <v>223</v>
      </c>
      <c r="D91" s="3" t="s">
        <v>219</v>
      </c>
      <c r="E91" s="3" t="s">
        <v>104</v>
      </c>
      <c r="F91" s="3" t="s">
        <v>419</v>
      </c>
      <c r="G91" s="3" t="s">
        <v>576</v>
      </c>
      <c r="H91" s="3" t="s">
        <v>577</v>
      </c>
      <c r="I91" s="3" t="s">
        <v>219</v>
      </c>
      <c r="J91" s="3">
        <v>10</v>
      </c>
      <c r="K91" s="3">
        <v>10</v>
      </c>
      <c r="L91" s="3">
        <v>5</v>
      </c>
      <c r="M91" s="3">
        <v>5</v>
      </c>
      <c r="N91" s="10" t="s">
        <v>430</v>
      </c>
    </row>
    <row r="92" ht="24" spans="1:14">
      <c r="A92" s="3">
        <v>90</v>
      </c>
      <c r="B92" s="3" t="s">
        <v>334</v>
      </c>
      <c r="C92" s="3" t="s">
        <v>223</v>
      </c>
      <c r="D92" s="3" t="s">
        <v>221</v>
      </c>
      <c r="E92" s="3" t="s">
        <v>120</v>
      </c>
      <c r="F92" s="3" t="s">
        <v>424</v>
      </c>
      <c r="G92" s="3" t="s">
        <v>578</v>
      </c>
      <c r="H92" s="3" t="s">
        <v>579</v>
      </c>
      <c r="I92" s="3" t="s">
        <v>221</v>
      </c>
      <c r="J92" s="3">
        <v>6</v>
      </c>
      <c r="K92" s="3">
        <v>6</v>
      </c>
      <c r="L92" s="3">
        <v>6</v>
      </c>
      <c r="M92" s="3">
        <f t="shared" ref="M92:M103" si="16">K92-L92</f>
        <v>0</v>
      </c>
      <c r="N92" s="10"/>
    </row>
    <row r="93" ht="24" spans="1:14">
      <c r="A93" s="3">
        <v>91</v>
      </c>
      <c r="B93" s="3" t="s">
        <v>334</v>
      </c>
      <c r="C93" s="3" t="s">
        <v>223</v>
      </c>
      <c r="D93" s="3" t="s">
        <v>580</v>
      </c>
      <c r="E93" s="3" t="s">
        <v>104</v>
      </c>
      <c r="F93" s="3" t="s">
        <v>345</v>
      </c>
      <c r="G93" s="3" t="s">
        <v>428</v>
      </c>
      <c r="H93" s="3" t="s">
        <v>581</v>
      </c>
      <c r="I93" s="3" t="s">
        <v>580</v>
      </c>
      <c r="J93" s="3">
        <v>10</v>
      </c>
      <c r="K93" s="3">
        <v>10</v>
      </c>
      <c r="L93" s="3">
        <v>10</v>
      </c>
      <c r="M93" s="3">
        <f t="shared" si="16"/>
        <v>0</v>
      </c>
      <c r="N93" s="10"/>
    </row>
    <row r="94" ht="24" spans="1:14">
      <c r="A94" s="3">
        <v>92</v>
      </c>
      <c r="B94" s="3" t="s">
        <v>334</v>
      </c>
      <c r="C94" s="3" t="s">
        <v>223</v>
      </c>
      <c r="D94" s="3" t="s">
        <v>582</v>
      </c>
      <c r="E94" s="3" t="s">
        <v>120</v>
      </c>
      <c r="F94" s="3" t="s">
        <v>357</v>
      </c>
      <c r="G94" s="3" t="s">
        <v>583</v>
      </c>
      <c r="H94" s="3" t="s">
        <v>584</v>
      </c>
      <c r="I94" s="3" t="s">
        <v>582</v>
      </c>
      <c r="J94" s="3">
        <v>10</v>
      </c>
      <c r="K94" s="3">
        <v>10</v>
      </c>
      <c r="L94" s="12">
        <v>10</v>
      </c>
      <c r="M94" s="3">
        <f t="shared" si="16"/>
        <v>0</v>
      </c>
      <c r="N94" s="10"/>
    </row>
    <row r="95" ht="24" spans="1:14">
      <c r="A95" s="3">
        <v>93</v>
      </c>
      <c r="B95" s="3" t="s">
        <v>334</v>
      </c>
      <c r="C95" s="3" t="s">
        <v>223</v>
      </c>
      <c r="D95" s="3" t="s">
        <v>585</v>
      </c>
      <c r="E95" s="3" t="s">
        <v>104</v>
      </c>
      <c r="F95" s="3" t="s">
        <v>386</v>
      </c>
      <c r="G95" s="3" t="s">
        <v>586</v>
      </c>
      <c r="H95" s="3" t="s">
        <v>587</v>
      </c>
      <c r="I95" s="3" t="s">
        <v>585</v>
      </c>
      <c r="J95" s="3">
        <v>12</v>
      </c>
      <c r="K95" s="3">
        <v>12</v>
      </c>
      <c r="L95" s="3">
        <v>12</v>
      </c>
      <c r="M95" s="3">
        <f t="shared" si="16"/>
        <v>0</v>
      </c>
      <c r="N95" s="10"/>
    </row>
    <row r="96" ht="24" spans="1:14">
      <c r="A96" s="3">
        <v>94</v>
      </c>
      <c r="B96" s="3" t="s">
        <v>334</v>
      </c>
      <c r="C96" s="3" t="s">
        <v>223</v>
      </c>
      <c r="D96" s="3" t="s">
        <v>588</v>
      </c>
      <c r="E96" s="3" t="s">
        <v>120</v>
      </c>
      <c r="F96" s="3" t="s">
        <v>357</v>
      </c>
      <c r="G96" s="3" t="s">
        <v>589</v>
      </c>
      <c r="H96" s="3" t="s">
        <v>590</v>
      </c>
      <c r="I96" s="3" t="s">
        <v>588</v>
      </c>
      <c r="J96" s="3">
        <v>17</v>
      </c>
      <c r="K96" s="3">
        <v>17</v>
      </c>
      <c r="L96" s="3">
        <v>17</v>
      </c>
      <c r="M96" s="3">
        <f t="shared" si="16"/>
        <v>0</v>
      </c>
      <c r="N96" s="10"/>
    </row>
    <row r="97" ht="36" spans="1:14">
      <c r="A97" s="3">
        <v>95</v>
      </c>
      <c r="B97" s="3" t="s">
        <v>340</v>
      </c>
      <c r="C97" s="3" t="s">
        <v>223</v>
      </c>
      <c r="D97" s="3" t="s">
        <v>591</v>
      </c>
      <c r="E97" s="3" t="s">
        <v>120</v>
      </c>
      <c r="F97" s="3" t="s">
        <v>357</v>
      </c>
      <c r="G97" s="3" t="s">
        <v>592</v>
      </c>
      <c r="H97" s="3" t="s">
        <v>593</v>
      </c>
      <c r="I97" s="3" t="s">
        <v>591</v>
      </c>
      <c r="J97" s="3">
        <v>10</v>
      </c>
      <c r="K97" s="3">
        <v>10</v>
      </c>
      <c r="L97" s="12">
        <v>10</v>
      </c>
      <c r="M97" s="3">
        <f t="shared" si="16"/>
        <v>0</v>
      </c>
      <c r="N97" s="10"/>
    </row>
    <row r="98" ht="36" spans="1:14">
      <c r="A98" s="3">
        <v>96</v>
      </c>
      <c r="B98" s="3" t="s">
        <v>340</v>
      </c>
      <c r="C98" s="3" t="s">
        <v>223</v>
      </c>
      <c r="D98" s="3" t="s">
        <v>594</v>
      </c>
      <c r="E98" s="3" t="s">
        <v>104</v>
      </c>
      <c r="F98" s="3" t="s">
        <v>408</v>
      </c>
      <c r="G98" s="3" t="s">
        <v>408</v>
      </c>
      <c r="H98" s="3" t="s">
        <v>595</v>
      </c>
      <c r="I98" s="3" t="s">
        <v>594</v>
      </c>
      <c r="J98" s="3">
        <v>20</v>
      </c>
      <c r="K98" s="3">
        <v>20</v>
      </c>
      <c r="L98" s="3">
        <v>20</v>
      </c>
      <c r="M98" s="3">
        <f t="shared" si="16"/>
        <v>0</v>
      </c>
      <c r="N98" s="10"/>
    </row>
    <row r="99" ht="36" spans="1:14">
      <c r="A99" s="3">
        <v>97</v>
      </c>
      <c r="B99" s="3" t="s">
        <v>340</v>
      </c>
      <c r="C99" s="3" t="s">
        <v>223</v>
      </c>
      <c r="D99" s="3" t="s">
        <v>221</v>
      </c>
      <c r="E99" s="3" t="s">
        <v>120</v>
      </c>
      <c r="F99" s="3" t="s">
        <v>424</v>
      </c>
      <c r="G99" s="3" t="s">
        <v>578</v>
      </c>
      <c r="H99" s="3" t="s">
        <v>579</v>
      </c>
      <c r="I99" s="3" t="s">
        <v>221</v>
      </c>
      <c r="J99" s="3">
        <v>4</v>
      </c>
      <c r="K99" s="3">
        <v>4</v>
      </c>
      <c r="L99" s="3">
        <v>4</v>
      </c>
      <c r="M99" s="3">
        <f t="shared" si="16"/>
        <v>0</v>
      </c>
      <c r="N99" s="10"/>
    </row>
    <row r="100" ht="36" spans="1:14">
      <c r="A100" s="3">
        <v>98</v>
      </c>
      <c r="B100" s="3" t="s">
        <v>367</v>
      </c>
      <c r="C100" s="3" t="s">
        <v>223</v>
      </c>
      <c r="D100" s="3" t="s">
        <v>594</v>
      </c>
      <c r="E100" s="3" t="s">
        <v>104</v>
      </c>
      <c r="F100" s="3" t="s">
        <v>350</v>
      </c>
      <c r="G100" s="3" t="s">
        <v>596</v>
      </c>
      <c r="H100" s="3" t="s">
        <v>597</v>
      </c>
      <c r="I100" s="3" t="s">
        <v>594</v>
      </c>
      <c r="J100" s="3">
        <v>15</v>
      </c>
      <c r="K100" s="3">
        <v>15</v>
      </c>
      <c r="L100" s="12">
        <v>15</v>
      </c>
      <c r="M100" s="3">
        <f t="shared" si="16"/>
        <v>0</v>
      </c>
      <c r="N100" s="10"/>
    </row>
    <row r="101" ht="36" spans="1:14">
      <c r="A101" s="3">
        <v>99</v>
      </c>
      <c r="B101" s="3" t="s">
        <v>367</v>
      </c>
      <c r="C101" s="3" t="s">
        <v>223</v>
      </c>
      <c r="D101" s="3" t="s">
        <v>598</v>
      </c>
      <c r="E101" s="3" t="s">
        <v>104</v>
      </c>
      <c r="F101" s="3" t="s">
        <v>350</v>
      </c>
      <c r="G101" s="3" t="s">
        <v>599</v>
      </c>
      <c r="H101" s="3" t="s">
        <v>600</v>
      </c>
      <c r="I101" s="3" t="s">
        <v>598</v>
      </c>
      <c r="J101" s="3">
        <v>14</v>
      </c>
      <c r="K101" s="3">
        <v>14</v>
      </c>
      <c r="L101" s="12">
        <v>14</v>
      </c>
      <c r="M101" s="3">
        <f t="shared" si="16"/>
        <v>0</v>
      </c>
      <c r="N101" s="10"/>
    </row>
    <row r="102" ht="36" spans="1:14">
      <c r="A102" s="3">
        <v>100</v>
      </c>
      <c r="B102" s="3" t="s">
        <v>367</v>
      </c>
      <c r="C102" s="3" t="s">
        <v>223</v>
      </c>
      <c r="D102" s="3" t="s">
        <v>601</v>
      </c>
      <c r="E102" s="3" t="s">
        <v>104</v>
      </c>
      <c r="F102" s="3" t="s">
        <v>350</v>
      </c>
      <c r="G102" s="3" t="s">
        <v>602</v>
      </c>
      <c r="H102" s="3" t="s">
        <v>603</v>
      </c>
      <c r="I102" s="3" t="s">
        <v>601</v>
      </c>
      <c r="J102" s="3">
        <v>15</v>
      </c>
      <c r="K102" s="3">
        <v>15</v>
      </c>
      <c r="L102" s="3">
        <v>15</v>
      </c>
      <c r="M102" s="3">
        <f t="shared" si="16"/>
        <v>0</v>
      </c>
      <c r="N102" s="10"/>
    </row>
    <row r="103" ht="36" spans="1:14">
      <c r="A103" s="3">
        <v>101</v>
      </c>
      <c r="B103" s="3" t="s">
        <v>367</v>
      </c>
      <c r="C103" s="3" t="s">
        <v>223</v>
      </c>
      <c r="D103" s="3" t="s">
        <v>604</v>
      </c>
      <c r="E103" s="3" t="s">
        <v>104</v>
      </c>
      <c r="F103" s="3" t="s">
        <v>350</v>
      </c>
      <c r="G103" s="3" t="s">
        <v>596</v>
      </c>
      <c r="H103" s="3" t="s">
        <v>605</v>
      </c>
      <c r="I103" s="3" t="s">
        <v>604</v>
      </c>
      <c r="J103" s="3">
        <v>10</v>
      </c>
      <c r="K103" s="3">
        <v>10</v>
      </c>
      <c r="L103" s="3">
        <v>10</v>
      </c>
      <c r="M103" s="3">
        <f t="shared" si="16"/>
        <v>0</v>
      </c>
      <c r="N103" s="10"/>
    </row>
    <row r="104" ht="36" spans="1:14">
      <c r="A104" s="3">
        <v>102</v>
      </c>
      <c r="B104" s="12" t="s">
        <v>348</v>
      </c>
      <c r="C104" s="4" t="s">
        <v>223</v>
      </c>
      <c r="D104" s="4" t="s">
        <v>221</v>
      </c>
      <c r="E104" s="3" t="s">
        <v>104</v>
      </c>
      <c r="F104" s="3" t="s">
        <v>419</v>
      </c>
      <c r="G104" s="3" t="s">
        <v>606</v>
      </c>
      <c r="H104" s="3" t="s">
        <v>607</v>
      </c>
      <c r="I104" s="4" t="s">
        <v>221</v>
      </c>
      <c r="J104" s="4">
        <v>10</v>
      </c>
      <c r="K104" s="4">
        <v>10</v>
      </c>
      <c r="L104" s="3">
        <v>0</v>
      </c>
      <c r="M104" s="3">
        <v>10</v>
      </c>
      <c r="N104" s="10" t="s">
        <v>430</v>
      </c>
    </row>
    <row r="105" ht="36" spans="1:14">
      <c r="A105" s="3">
        <v>103</v>
      </c>
      <c r="B105" s="12" t="s">
        <v>348</v>
      </c>
      <c r="C105" s="4" t="s">
        <v>223</v>
      </c>
      <c r="D105" s="4" t="s">
        <v>608</v>
      </c>
      <c r="E105" s="3" t="s">
        <v>104</v>
      </c>
      <c r="F105" s="3" t="s">
        <v>419</v>
      </c>
      <c r="G105" s="3" t="s">
        <v>609</v>
      </c>
      <c r="H105" s="10" t="s">
        <v>610</v>
      </c>
      <c r="I105" s="4" t="s">
        <v>608</v>
      </c>
      <c r="J105" s="4">
        <v>5</v>
      </c>
      <c r="K105" s="4">
        <v>5</v>
      </c>
      <c r="L105" s="3">
        <v>5</v>
      </c>
      <c r="M105" s="3">
        <v>0</v>
      </c>
      <c r="N105" s="10"/>
    </row>
    <row r="106" ht="36" spans="1:14">
      <c r="A106" s="3">
        <v>104</v>
      </c>
      <c r="B106" s="12" t="s">
        <v>348</v>
      </c>
      <c r="C106" s="4" t="s">
        <v>223</v>
      </c>
      <c r="D106" s="4" t="s">
        <v>611</v>
      </c>
      <c r="E106" s="3" t="s">
        <v>120</v>
      </c>
      <c r="F106" s="3" t="s">
        <v>357</v>
      </c>
      <c r="G106" s="3" t="s">
        <v>612</v>
      </c>
      <c r="H106" s="3" t="s">
        <v>613</v>
      </c>
      <c r="I106" s="4" t="s">
        <v>611</v>
      </c>
      <c r="J106" s="4">
        <v>12</v>
      </c>
      <c r="K106" s="4">
        <v>12</v>
      </c>
      <c r="L106" s="3">
        <v>12</v>
      </c>
      <c r="M106" s="3">
        <f t="shared" ref="M106:M117" si="17">K106-L106</f>
        <v>0</v>
      </c>
      <c r="N106" s="10"/>
    </row>
    <row r="107" spans="1:14">
      <c r="A107" s="3" t="s">
        <v>223</v>
      </c>
      <c r="B107" s="3" t="s">
        <v>113</v>
      </c>
      <c r="C107" s="3">
        <v>16</v>
      </c>
      <c r="D107" s="3"/>
      <c r="E107" s="3"/>
      <c r="F107" s="3"/>
      <c r="G107" s="3"/>
      <c r="H107" s="3"/>
      <c r="I107" s="3"/>
      <c r="J107" s="3"/>
      <c r="K107" s="3">
        <f t="shared" ref="K107:M107" si="18">SUM(K91:K106)</f>
        <v>180</v>
      </c>
      <c r="L107" s="3">
        <f t="shared" si="18"/>
        <v>165</v>
      </c>
      <c r="M107" s="3">
        <f t="shared" si="18"/>
        <v>15</v>
      </c>
      <c r="N107" s="13">
        <f>L107/K107</f>
        <v>0.916666666666667</v>
      </c>
    </row>
    <row r="108" ht="24" spans="1:14">
      <c r="A108" s="3">
        <v>105</v>
      </c>
      <c r="B108" s="3" t="s">
        <v>334</v>
      </c>
      <c r="C108" s="3" t="s">
        <v>614</v>
      </c>
      <c r="D108" s="3" t="s">
        <v>615</v>
      </c>
      <c r="E108" s="3" t="s">
        <v>104</v>
      </c>
      <c r="F108" s="3" t="s">
        <v>345</v>
      </c>
      <c r="G108" s="3" t="s">
        <v>616</v>
      </c>
      <c r="H108" s="3" t="s">
        <v>617</v>
      </c>
      <c r="I108" s="3" t="s">
        <v>615</v>
      </c>
      <c r="J108" s="3">
        <v>10</v>
      </c>
      <c r="K108" s="3">
        <v>10</v>
      </c>
      <c r="L108" s="3">
        <v>10</v>
      </c>
      <c r="M108" s="3">
        <f t="shared" si="17"/>
        <v>0</v>
      </c>
      <c r="N108" s="10"/>
    </row>
    <row r="109" ht="24" spans="1:14">
      <c r="A109" s="3">
        <v>106</v>
      </c>
      <c r="B109" s="3" t="s">
        <v>334</v>
      </c>
      <c r="C109" s="3" t="s">
        <v>614</v>
      </c>
      <c r="D109" s="3" t="s">
        <v>618</v>
      </c>
      <c r="E109" s="3" t="s">
        <v>104</v>
      </c>
      <c r="F109" s="3" t="s">
        <v>345</v>
      </c>
      <c r="G109" s="3" t="s">
        <v>428</v>
      </c>
      <c r="H109" s="3" t="s">
        <v>619</v>
      </c>
      <c r="I109" s="3" t="s">
        <v>618</v>
      </c>
      <c r="J109" s="3">
        <v>15</v>
      </c>
      <c r="K109" s="3">
        <v>15</v>
      </c>
      <c r="L109" s="12">
        <v>15</v>
      </c>
      <c r="M109" s="3">
        <f t="shared" si="17"/>
        <v>0</v>
      </c>
      <c r="N109" s="10"/>
    </row>
    <row r="110" ht="24" spans="1:14">
      <c r="A110" s="3">
        <v>107</v>
      </c>
      <c r="B110" s="3" t="s">
        <v>334</v>
      </c>
      <c r="C110" s="3" t="s">
        <v>614</v>
      </c>
      <c r="D110" s="3" t="s">
        <v>234</v>
      </c>
      <c r="E110" s="3" t="s">
        <v>120</v>
      </c>
      <c r="F110" s="3" t="s">
        <v>620</v>
      </c>
      <c r="G110" s="3" t="s">
        <v>621</v>
      </c>
      <c r="H110" s="3" t="s">
        <v>622</v>
      </c>
      <c r="I110" s="3" t="s">
        <v>234</v>
      </c>
      <c r="J110" s="3">
        <v>18</v>
      </c>
      <c r="K110" s="3">
        <v>18</v>
      </c>
      <c r="L110" s="3">
        <v>18</v>
      </c>
      <c r="M110" s="3">
        <f t="shared" si="17"/>
        <v>0</v>
      </c>
      <c r="N110" s="10"/>
    </row>
    <row r="111" ht="36" spans="1:14">
      <c r="A111" s="3">
        <v>108</v>
      </c>
      <c r="B111" s="3" t="s">
        <v>340</v>
      </c>
      <c r="C111" s="3" t="s">
        <v>614</v>
      </c>
      <c r="D111" s="3" t="s">
        <v>623</v>
      </c>
      <c r="E111" s="3" t="s">
        <v>120</v>
      </c>
      <c r="F111" s="3" t="s">
        <v>357</v>
      </c>
      <c r="G111" s="3" t="s">
        <v>624</v>
      </c>
      <c r="H111" s="3" t="s">
        <v>625</v>
      </c>
      <c r="I111" s="3" t="s">
        <v>623</v>
      </c>
      <c r="J111" s="3">
        <v>10</v>
      </c>
      <c r="K111" s="3">
        <v>10</v>
      </c>
      <c r="L111" s="3">
        <v>10</v>
      </c>
      <c r="M111" s="3">
        <f t="shared" si="17"/>
        <v>0</v>
      </c>
      <c r="N111" s="10"/>
    </row>
    <row r="112" ht="36" spans="1:14">
      <c r="A112" s="3">
        <v>109</v>
      </c>
      <c r="B112" s="3" t="s">
        <v>340</v>
      </c>
      <c r="C112" s="3" t="s">
        <v>614</v>
      </c>
      <c r="D112" s="3" t="s">
        <v>626</v>
      </c>
      <c r="E112" s="3" t="s">
        <v>104</v>
      </c>
      <c r="F112" s="3" t="s">
        <v>627</v>
      </c>
      <c r="G112" s="3" t="s">
        <v>628</v>
      </c>
      <c r="H112" s="3" t="s">
        <v>629</v>
      </c>
      <c r="I112" s="3" t="s">
        <v>626</v>
      </c>
      <c r="J112" s="3">
        <v>23</v>
      </c>
      <c r="K112" s="3">
        <v>23</v>
      </c>
      <c r="L112" s="12">
        <v>23</v>
      </c>
      <c r="M112" s="3">
        <f t="shared" si="17"/>
        <v>0</v>
      </c>
      <c r="N112" s="10"/>
    </row>
    <row r="113" ht="36" spans="1:14">
      <c r="A113" s="3">
        <v>110</v>
      </c>
      <c r="B113" s="3" t="s">
        <v>340</v>
      </c>
      <c r="C113" s="3" t="s">
        <v>614</v>
      </c>
      <c r="D113" s="3" t="s">
        <v>630</v>
      </c>
      <c r="E113" s="3" t="s">
        <v>104</v>
      </c>
      <c r="F113" s="3" t="s">
        <v>350</v>
      </c>
      <c r="G113" s="3" t="s">
        <v>490</v>
      </c>
      <c r="H113" s="3" t="s">
        <v>631</v>
      </c>
      <c r="I113" s="3" t="s">
        <v>630</v>
      </c>
      <c r="J113" s="3">
        <v>20</v>
      </c>
      <c r="K113" s="3">
        <v>20</v>
      </c>
      <c r="L113" s="12">
        <v>20</v>
      </c>
      <c r="M113" s="3">
        <f t="shared" si="17"/>
        <v>0</v>
      </c>
      <c r="N113" s="10"/>
    </row>
    <row r="114" ht="36" spans="1:14">
      <c r="A114" s="3">
        <v>111</v>
      </c>
      <c r="B114" s="3" t="s">
        <v>367</v>
      </c>
      <c r="C114" s="3" t="s">
        <v>614</v>
      </c>
      <c r="D114" s="3" t="s">
        <v>632</v>
      </c>
      <c r="E114" s="3" t="s">
        <v>104</v>
      </c>
      <c r="F114" s="3" t="s">
        <v>465</v>
      </c>
      <c r="G114" s="3" t="s">
        <v>633</v>
      </c>
      <c r="H114" s="3" t="s">
        <v>634</v>
      </c>
      <c r="I114" s="3" t="s">
        <v>632</v>
      </c>
      <c r="J114" s="3">
        <v>10</v>
      </c>
      <c r="K114" s="3">
        <v>10</v>
      </c>
      <c r="L114" s="3">
        <v>10</v>
      </c>
      <c r="M114" s="3">
        <f t="shared" si="17"/>
        <v>0</v>
      </c>
      <c r="N114" s="10"/>
    </row>
    <row r="115" ht="36" spans="1:14">
      <c r="A115" s="3">
        <v>112</v>
      </c>
      <c r="B115" s="3" t="s">
        <v>367</v>
      </c>
      <c r="C115" s="3" t="s">
        <v>614</v>
      </c>
      <c r="D115" s="3" t="s">
        <v>635</v>
      </c>
      <c r="E115" s="3" t="s">
        <v>120</v>
      </c>
      <c r="F115" s="3" t="s">
        <v>424</v>
      </c>
      <c r="G115" s="3" t="s">
        <v>636</v>
      </c>
      <c r="H115" s="3" t="s">
        <v>637</v>
      </c>
      <c r="I115" s="3" t="s">
        <v>635</v>
      </c>
      <c r="J115" s="3">
        <v>20</v>
      </c>
      <c r="K115" s="3">
        <v>20</v>
      </c>
      <c r="L115" s="3">
        <v>20</v>
      </c>
      <c r="M115" s="3">
        <f t="shared" si="17"/>
        <v>0</v>
      </c>
      <c r="N115" s="10"/>
    </row>
    <row r="116" ht="36" spans="1:14">
      <c r="A116" s="3">
        <v>113</v>
      </c>
      <c r="B116" s="12" t="s">
        <v>348</v>
      </c>
      <c r="C116" s="4" t="s">
        <v>614</v>
      </c>
      <c r="D116" s="4" t="s">
        <v>618</v>
      </c>
      <c r="E116" s="3" t="s">
        <v>104</v>
      </c>
      <c r="F116" s="3" t="s">
        <v>350</v>
      </c>
      <c r="G116" s="3" t="s">
        <v>638</v>
      </c>
      <c r="H116" s="3" t="s">
        <v>559</v>
      </c>
      <c r="I116" s="4" t="s">
        <v>618</v>
      </c>
      <c r="J116" s="4">
        <v>15</v>
      </c>
      <c r="K116" s="4">
        <v>15</v>
      </c>
      <c r="L116" s="3">
        <v>15</v>
      </c>
      <c r="M116" s="3">
        <f t="shared" si="17"/>
        <v>0</v>
      </c>
      <c r="N116" s="10"/>
    </row>
    <row r="117" ht="36" spans="1:14">
      <c r="A117" s="3">
        <v>114</v>
      </c>
      <c r="B117" s="12" t="s">
        <v>348</v>
      </c>
      <c r="C117" s="4" t="s">
        <v>614</v>
      </c>
      <c r="D117" s="4" t="s">
        <v>639</v>
      </c>
      <c r="E117" s="3" t="s">
        <v>120</v>
      </c>
      <c r="F117" s="3" t="s">
        <v>357</v>
      </c>
      <c r="G117" s="3" t="s">
        <v>640</v>
      </c>
      <c r="H117" s="3" t="s">
        <v>435</v>
      </c>
      <c r="I117" s="4" t="s">
        <v>639</v>
      </c>
      <c r="J117" s="4">
        <v>20</v>
      </c>
      <c r="K117" s="4">
        <v>20</v>
      </c>
      <c r="L117" s="3">
        <v>20</v>
      </c>
      <c r="M117" s="3">
        <f t="shared" si="17"/>
        <v>0</v>
      </c>
      <c r="N117" s="10"/>
    </row>
    <row r="118" ht="48" spans="1:14">
      <c r="A118" s="3">
        <v>115</v>
      </c>
      <c r="B118" s="12" t="s">
        <v>348</v>
      </c>
      <c r="C118" s="4" t="s">
        <v>614</v>
      </c>
      <c r="D118" s="4" t="s">
        <v>641</v>
      </c>
      <c r="E118" s="3" t="s">
        <v>104</v>
      </c>
      <c r="F118" s="3" t="s">
        <v>350</v>
      </c>
      <c r="G118" s="3" t="s">
        <v>642</v>
      </c>
      <c r="H118" s="3" t="s">
        <v>643</v>
      </c>
      <c r="I118" s="4" t="s">
        <v>641</v>
      </c>
      <c r="J118" s="4">
        <v>20</v>
      </c>
      <c r="K118" s="4">
        <v>20</v>
      </c>
      <c r="L118" s="3">
        <v>20</v>
      </c>
      <c r="M118" s="3">
        <v>0</v>
      </c>
      <c r="N118" s="10"/>
    </row>
    <row r="119" ht="36" spans="1:14">
      <c r="A119" s="3">
        <v>116</v>
      </c>
      <c r="B119" s="12" t="s">
        <v>348</v>
      </c>
      <c r="C119" s="4" t="s">
        <v>614</v>
      </c>
      <c r="D119" s="4" t="s">
        <v>626</v>
      </c>
      <c r="E119" s="3" t="s">
        <v>104</v>
      </c>
      <c r="F119" s="3" t="s">
        <v>644</v>
      </c>
      <c r="G119" s="3" t="s">
        <v>645</v>
      </c>
      <c r="H119" s="3" t="s">
        <v>646</v>
      </c>
      <c r="I119" s="4" t="s">
        <v>626</v>
      </c>
      <c r="J119" s="4">
        <v>43</v>
      </c>
      <c r="K119" s="4">
        <v>43</v>
      </c>
      <c r="L119" s="3">
        <v>43</v>
      </c>
      <c r="M119" s="3">
        <v>0</v>
      </c>
      <c r="N119" s="10" t="s">
        <v>454</v>
      </c>
    </row>
    <row r="120" ht="36" spans="1:14">
      <c r="A120" s="3">
        <v>117</v>
      </c>
      <c r="B120" s="12" t="s">
        <v>348</v>
      </c>
      <c r="C120" s="4" t="s">
        <v>614</v>
      </c>
      <c r="D120" s="4" t="s">
        <v>626</v>
      </c>
      <c r="E120" s="3" t="s">
        <v>104</v>
      </c>
      <c r="F120" s="3" t="s">
        <v>419</v>
      </c>
      <c r="G120" s="3" t="s">
        <v>647</v>
      </c>
      <c r="H120" s="3" t="s">
        <v>648</v>
      </c>
      <c r="I120" s="4" t="s">
        <v>626</v>
      </c>
      <c r="J120" s="4">
        <v>7</v>
      </c>
      <c r="K120" s="4">
        <v>7</v>
      </c>
      <c r="L120" s="3">
        <v>0</v>
      </c>
      <c r="M120" s="3">
        <v>7</v>
      </c>
      <c r="N120" s="10" t="s">
        <v>649</v>
      </c>
    </row>
    <row r="121" ht="36" spans="1:14">
      <c r="A121" s="3">
        <v>118</v>
      </c>
      <c r="B121" s="12" t="s">
        <v>348</v>
      </c>
      <c r="C121" s="4" t="s">
        <v>614</v>
      </c>
      <c r="D121" s="4" t="s">
        <v>626</v>
      </c>
      <c r="E121" s="3" t="s">
        <v>120</v>
      </c>
      <c r="F121" s="3" t="s">
        <v>650</v>
      </c>
      <c r="G121" s="3" t="s">
        <v>651</v>
      </c>
      <c r="H121" s="3" t="s">
        <v>652</v>
      </c>
      <c r="I121" s="4" t="s">
        <v>626</v>
      </c>
      <c r="J121" s="4">
        <v>10</v>
      </c>
      <c r="K121" s="4">
        <v>10</v>
      </c>
      <c r="L121" s="3">
        <v>10</v>
      </c>
      <c r="M121" s="3">
        <v>0</v>
      </c>
      <c r="N121" s="10"/>
    </row>
    <row r="122" spans="1:14">
      <c r="A122" s="3" t="s">
        <v>614</v>
      </c>
      <c r="B122" s="3" t="s">
        <v>113</v>
      </c>
      <c r="C122" s="3">
        <v>14</v>
      </c>
      <c r="D122" s="3"/>
      <c r="E122" s="3"/>
      <c r="F122" s="3"/>
      <c r="G122" s="3"/>
      <c r="H122" s="3"/>
      <c r="I122" s="3"/>
      <c r="J122" s="3"/>
      <c r="K122" s="3">
        <f t="shared" ref="K122:M122" si="19">SUM(K108:K121)</f>
        <v>241</v>
      </c>
      <c r="L122" s="3">
        <f t="shared" si="19"/>
        <v>234</v>
      </c>
      <c r="M122" s="3">
        <f t="shared" si="19"/>
        <v>7</v>
      </c>
      <c r="N122" s="13">
        <f>L122/K122</f>
        <v>0.970954356846473</v>
      </c>
    </row>
    <row r="123" ht="36" spans="1:14">
      <c r="A123" s="3">
        <v>119</v>
      </c>
      <c r="B123" s="3" t="s">
        <v>340</v>
      </c>
      <c r="C123" s="3" t="s">
        <v>653</v>
      </c>
      <c r="D123" s="3" t="s">
        <v>654</v>
      </c>
      <c r="E123" s="3" t="s">
        <v>120</v>
      </c>
      <c r="F123" s="3" t="s">
        <v>357</v>
      </c>
      <c r="G123" s="3" t="s">
        <v>655</v>
      </c>
      <c r="H123" s="3" t="s">
        <v>656</v>
      </c>
      <c r="I123" s="3" t="s">
        <v>654</v>
      </c>
      <c r="J123" s="3">
        <v>10</v>
      </c>
      <c r="K123" s="3">
        <v>10</v>
      </c>
      <c r="L123" s="12">
        <v>10</v>
      </c>
      <c r="M123" s="3">
        <f t="shared" ref="M123:M125" si="20">K123-L123</f>
        <v>0</v>
      </c>
      <c r="N123" s="10"/>
    </row>
    <row r="124" ht="36" spans="1:14">
      <c r="A124" s="3">
        <v>120</v>
      </c>
      <c r="B124" s="3" t="s">
        <v>367</v>
      </c>
      <c r="C124" s="3" t="s">
        <v>653</v>
      </c>
      <c r="D124" s="3" t="s">
        <v>657</v>
      </c>
      <c r="E124" s="3" t="s">
        <v>104</v>
      </c>
      <c r="F124" s="3" t="s">
        <v>350</v>
      </c>
      <c r="G124" s="3" t="s">
        <v>658</v>
      </c>
      <c r="H124" s="3" t="s">
        <v>659</v>
      </c>
      <c r="I124" s="3" t="s">
        <v>657</v>
      </c>
      <c r="J124" s="3">
        <v>12</v>
      </c>
      <c r="K124" s="3">
        <v>12</v>
      </c>
      <c r="L124" s="3">
        <v>12</v>
      </c>
      <c r="M124" s="3">
        <f t="shared" si="20"/>
        <v>0</v>
      </c>
      <c r="N124" s="10"/>
    </row>
    <row r="125" ht="36" spans="1:14">
      <c r="A125" s="3">
        <v>121</v>
      </c>
      <c r="B125" s="3" t="s">
        <v>367</v>
      </c>
      <c r="C125" s="3" t="s">
        <v>653</v>
      </c>
      <c r="D125" s="3" t="s">
        <v>660</v>
      </c>
      <c r="E125" s="3" t="s">
        <v>104</v>
      </c>
      <c r="F125" s="3" t="s">
        <v>350</v>
      </c>
      <c r="G125" s="3" t="s">
        <v>661</v>
      </c>
      <c r="H125" s="3" t="s">
        <v>662</v>
      </c>
      <c r="I125" s="3" t="s">
        <v>660</v>
      </c>
      <c r="J125" s="3">
        <v>10</v>
      </c>
      <c r="K125" s="3">
        <v>10</v>
      </c>
      <c r="L125" s="3">
        <v>10</v>
      </c>
      <c r="M125" s="3">
        <f t="shared" si="20"/>
        <v>0</v>
      </c>
      <c r="N125" s="10"/>
    </row>
    <row r="126" ht="36" spans="1:14">
      <c r="A126" s="3">
        <v>122</v>
      </c>
      <c r="B126" s="12" t="s">
        <v>348</v>
      </c>
      <c r="C126" s="4" t="s">
        <v>653</v>
      </c>
      <c r="D126" s="4" t="s">
        <v>663</v>
      </c>
      <c r="E126" s="3" t="s">
        <v>104</v>
      </c>
      <c r="F126" s="3" t="s">
        <v>465</v>
      </c>
      <c r="G126" s="3" t="s">
        <v>664</v>
      </c>
      <c r="H126" s="3" t="s">
        <v>665</v>
      </c>
      <c r="I126" s="4" t="s">
        <v>663</v>
      </c>
      <c r="J126" s="4">
        <v>25</v>
      </c>
      <c r="K126" s="4">
        <v>25</v>
      </c>
      <c r="L126" s="3">
        <v>24.8</v>
      </c>
      <c r="M126" s="3">
        <v>0.2</v>
      </c>
      <c r="N126" s="10" t="s">
        <v>430</v>
      </c>
    </row>
    <row r="127" spans="1:14">
      <c r="A127" s="3" t="s">
        <v>653</v>
      </c>
      <c r="B127" s="3" t="s">
        <v>113</v>
      </c>
      <c r="C127" s="3">
        <v>4</v>
      </c>
      <c r="D127" s="3"/>
      <c r="E127" s="3"/>
      <c r="F127" s="3"/>
      <c r="G127" s="3"/>
      <c r="H127" s="3"/>
      <c r="I127" s="3"/>
      <c r="J127" s="3"/>
      <c r="K127" s="3">
        <f t="shared" ref="K127:M127" si="21">SUM(K123:K126)</f>
        <v>57</v>
      </c>
      <c r="L127" s="3">
        <f t="shared" si="21"/>
        <v>56.8</v>
      </c>
      <c r="M127" s="3">
        <f t="shared" si="21"/>
        <v>0.2</v>
      </c>
      <c r="N127" s="13">
        <f>L127/K127</f>
        <v>0.996491228070175</v>
      </c>
    </row>
    <row r="128" ht="24" spans="1:14">
      <c r="A128" s="3">
        <v>123</v>
      </c>
      <c r="B128" s="3" t="s">
        <v>334</v>
      </c>
      <c r="C128" s="3" t="s">
        <v>666</v>
      </c>
      <c r="D128" s="3" t="s">
        <v>667</v>
      </c>
      <c r="E128" s="3" t="s">
        <v>120</v>
      </c>
      <c r="F128" s="3" t="s">
        <v>357</v>
      </c>
      <c r="G128" s="3" t="s">
        <v>668</v>
      </c>
      <c r="H128" s="3" t="s">
        <v>669</v>
      </c>
      <c r="I128" s="3" t="s">
        <v>667</v>
      </c>
      <c r="J128" s="3">
        <v>12</v>
      </c>
      <c r="K128" s="3">
        <v>12</v>
      </c>
      <c r="L128" s="12">
        <v>12</v>
      </c>
      <c r="M128" s="3">
        <f t="shared" ref="M128:M146" si="22">K128-L128</f>
        <v>0</v>
      </c>
      <c r="N128" s="10"/>
    </row>
    <row r="129" ht="24" spans="1:14">
      <c r="A129" s="3">
        <v>124</v>
      </c>
      <c r="B129" s="3" t="s">
        <v>334</v>
      </c>
      <c r="C129" s="3" t="s">
        <v>666</v>
      </c>
      <c r="D129" s="3" t="s">
        <v>670</v>
      </c>
      <c r="E129" s="3" t="s">
        <v>104</v>
      </c>
      <c r="F129" s="3" t="s">
        <v>386</v>
      </c>
      <c r="G129" s="3" t="s">
        <v>671</v>
      </c>
      <c r="H129" s="3" t="s">
        <v>672</v>
      </c>
      <c r="I129" s="3" t="s">
        <v>670</v>
      </c>
      <c r="J129" s="3">
        <v>12</v>
      </c>
      <c r="K129" s="3">
        <v>12</v>
      </c>
      <c r="L129" s="3">
        <v>12</v>
      </c>
      <c r="M129" s="3">
        <f t="shared" si="22"/>
        <v>0</v>
      </c>
      <c r="N129" s="10"/>
    </row>
    <row r="130" ht="24" spans="1:14">
      <c r="A130" s="3">
        <v>125</v>
      </c>
      <c r="B130" s="3" t="s">
        <v>481</v>
      </c>
      <c r="C130" s="3" t="s">
        <v>666</v>
      </c>
      <c r="D130" s="3" t="s">
        <v>673</v>
      </c>
      <c r="E130" s="3" t="s">
        <v>120</v>
      </c>
      <c r="F130" s="3" t="s">
        <v>357</v>
      </c>
      <c r="G130" s="3" t="s">
        <v>674</v>
      </c>
      <c r="H130" s="3" t="s">
        <v>675</v>
      </c>
      <c r="I130" s="3" t="s">
        <v>673</v>
      </c>
      <c r="J130" s="3">
        <v>20</v>
      </c>
      <c r="K130" s="3">
        <v>20</v>
      </c>
      <c r="L130" s="3">
        <v>20</v>
      </c>
      <c r="M130" s="3">
        <f t="shared" si="22"/>
        <v>0</v>
      </c>
      <c r="N130" s="10"/>
    </row>
    <row r="131" ht="36" spans="1:14">
      <c r="A131" s="3">
        <v>126</v>
      </c>
      <c r="B131" s="3" t="s">
        <v>481</v>
      </c>
      <c r="C131" s="3" t="s">
        <v>666</v>
      </c>
      <c r="D131" s="3" t="s">
        <v>676</v>
      </c>
      <c r="E131" s="3" t="s">
        <v>120</v>
      </c>
      <c r="F131" s="3" t="s">
        <v>357</v>
      </c>
      <c r="G131" s="3" t="s">
        <v>677</v>
      </c>
      <c r="H131" s="3" t="s">
        <v>678</v>
      </c>
      <c r="I131" s="3" t="s">
        <v>679</v>
      </c>
      <c r="J131" s="3">
        <v>20</v>
      </c>
      <c r="K131" s="3">
        <v>20</v>
      </c>
      <c r="L131" s="3">
        <v>20</v>
      </c>
      <c r="M131" s="3">
        <f t="shared" si="22"/>
        <v>0</v>
      </c>
      <c r="N131" s="10"/>
    </row>
    <row r="132" ht="36" spans="1:14">
      <c r="A132" s="3">
        <v>127</v>
      </c>
      <c r="B132" s="3" t="s">
        <v>489</v>
      </c>
      <c r="C132" s="3" t="s">
        <v>666</v>
      </c>
      <c r="D132" s="3" t="s">
        <v>666</v>
      </c>
      <c r="E132" s="3" t="s">
        <v>104</v>
      </c>
      <c r="F132" s="3" t="s">
        <v>104</v>
      </c>
      <c r="G132" s="3" t="s">
        <v>680</v>
      </c>
      <c r="H132" s="3" t="s">
        <v>681</v>
      </c>
      <c r="I132" s="3" t="s">
        <v>666</v>
      </c>
      <c r="J132" s="3">
        <v>10</v>
      </c>
      <c r="K132" s="3">
        <v>10</v>
      </c>
      <c r="L132" s="3">
        <v>10</v>
      </c>
      <c r="M132" s="3">
        <f t="shared" si="22"/>
        <v>0</v>
      </c>
      <c r="N132" s="10"/>
    </row>
    <row r="133" ht="36" spans="1:14">
      <c r="A133" s="3">
        <v>128</v>
      </c>
      <c r="B133" s="3" t="s">
        <v>367</v>
      </c>
      <c r="C133" s="3" t="s">
        <v>666</v>
      </c>
      <c r="D133" s="3" t="s">
        <v>666</v>
      </c>
      <c r="E133" s="3" t="s">
        <v>104</v>
      </c>
      <c r="F133" s="3" t="s">
        <v>350</v>
      </c>
      <c r="G133" s="3" t="s">
        <v>682</v>
      </c>
      <c r="H133" s="3" t="s">
        <v>683</v>
      </c>
      <c r="I133" s="3" t="s">
        <v>666</v>
      </c>
      <c r="J133" s="3">
        <v>10</v>
      </c>
      <c r="K133" s="3">
        <v>10</v>
      </c>
      <c r="L133" s="3">
        <v>10</v>
      </c>
      <c r="M133" s="3">
        <f t="shared" si="22"/>
        <v>0</v>
      </c>
      <c r="N133" s="10"/>
    </row>
    <row r="134" ht="36" spans="1:14">
      <c r="A134" s="3">
        <v>129</v>
      </c>
      <c r="B134" s="3" t="s">
        <v>367</v>
      </c>
      <c r="C134" s="3" t="s">
        <v>666</v>
      </c>
      <c r="D134" s="3" t="s">
        <v>684</v>
      </c>
      <c r="E134" s="3" t="s">
        <v>120</v>
      </c>
      <c r="F134" s="3" t="s">
        <v>424</v>
      </c>
      <c r="G134" s="3" t="s">
        <v>685</v>
      </c>
      <c r="H134" s="3" t="s">
        <v>686</v>
      </c>
      <c r="I134" s="3" t="s">
        <v>684</v>
      </c>
      <c r="J134" s="3">
        <v>20</v>
      </c>
      <c r="K134" s="3">
        <v>20</v>
      </c>
      <c r="L134" s="3">
        <v>20</v>
      </c>
      <c r="M134" s="3">
        <f t="shared" si="22"/>
        <v>0</v>
      </c>
      <c r="N134" s="10"/>
    </row>
    <row r="135" ht="36" spans="1:14">
      <c r="A135" s="3" t="s">
        <v>463</v>
      </c>
      <c r="B135" s="12" t="s">
        <v>348</v>
      </c>
      <c r="C135" s="4" t="s">
        <v>666</v>
      </c>
      <c r="D135" s="4" t="s">
        <v>687</v>
      </c>
      <c r="E135" s="3" t="s">
        <v>104</v>
      </c>
      <c r="F135" s="3" t="s">
        <v>350</v>
      </c>
      <c r="G135" s="3" t="s">
        <v>688</v>
      </c>
      <c r="H135" s="3" t="s">
        <v>689</v>
      </c>
      <c r="I135" s="4" t="s">
        <v>687</v>
      </c>
      <c r="J135" s="4">
        <v>14</v>
      </c>
      <c r="K135" s="4">
        <v>14</v>
      </c>
      <c r="L135" s="12">
        <v>14</v>
      </c>
      <c r="M135" s="3">
        <f t="shared" si="22"/>
        <v>0</v>
      </c>
      <c r="N135" s="10"/>
    </row>
    <row r="136" ht="36" spans="1:14">
      <c r="A136" s="3">
        <v>133</v>
      </c>
      <c r="B136" s="12" t="s">
        <v>348</v>
      </c>
      <c r="C136" s="4" t="s">
        <v>666</v>
      </c>
      <c r="D136" s="4" t="s">
        <v>666</v>
      </c>
      <c r="E136" s="3" t="s">
        <v>104</v>
      </c>
      <c r="F136" s="5" t="s">
        <v>404</v>
      </c>
      <c r="G136" s="3" t="s">
        <v>690</v>
      </c>
      <c r="H136" s="3" t="s">
        <v>416</v>
      </c>
      <c r="I136" s="4" t="s">
        <v>666</v>
      </c>
      <c r="J136" s="4">
        <v>10</v>
      </c>
      <c r="K136" s="4">
        <v>10</v>
      </c>
      <c r="L136" s="12">
        <v>10</v>
      </c>
      <c r="M136" s="3">
        <f t="shared" si="22"/>
        <v>0</v>
      </c>
      <c r="N136" s="10"/>
    </row>
    <row r="137" spans="1:14">
      <c r="A137" s="3" t="s">
        <v>666</v>
      </c>
      <c r="B137" s="3" t="s">
        <v>113</v>
      </c>
      <c r="C137" s="3">
        <v>9</v>
      </c>
      <c r="D137" s="3"/>
      <c r="E137" s="3"/>
      <c r="F137" s="3"/>
      <c r="G137" s="3"/>
      <c r="H137" s="3"/>
      <c r="I137" s="3"/>
      <c r="J137" s="3"/>
      <c r="K137" s="3">
        <f>SUM(K128:K136)</f>
        <v>128</v>
      </c>
      <c r="L137" s="3">
        <f>SUM(L128:L136)</f>
        <v>128</v>
      </c>
      <c r="M137" s="3">
        <f t="shared" si="22"/>
        <v>0</v>
      </c>
      <c r="N137" s="13">
        <f>L137/K137</f>
        <v>1</v>
      </c>
    </row>
    <row r="138" ht="24" spans="1:14">
      <c r="A138" s="3">
        <v>134</v>
      </c>
      <c r="B138" s="3" t="s">
        <v>334</v>
      </c>
      <c r="C138" s="3" t="s">
        <v>691</v>
      </c>
      <c r="D138" s="3" t="s">
        <v>692</v>
      </c>
      <c r="E138" s="3" t="s">
        <v>104</v>
      </c>
      <c r="F138" s="3" t="s">
        <v>345</v>
      </c>
      <c r="G138" s="3" t="s">
        <v>693</v>
      </c>
      <c r="H138" s="3" t="s">
        <v>693</v>
      </c>
      <c r="I138" s="3" t="s">
        <v>692</v>
      </c>
      <c r="J138" s="3">
        <v>8</v>
      </c>
      <c r="K138" s="3">
        <v>8</v>
      </c>
      <c r="L138" s="12">
        <v>8</v>
      </c>
      <c r="M138" s="3">
        <f t="shared" si="22"/>
        <v>0</v>
      </c>
      <c r="N138" s="10"/>
    </row>
    <row r="139" ht="24" spans="1:14">
      <c r="A139" s="3">
        <v>135</v>
      </c>
      <c r="B139" s="3" t="s">
        <v>334</v>
      </c>
      <c r="C139" s="3" t="s">
        <v>691</v>
      </c>
      <c r="D139" s="3" t="s">
        <v>694</v>
      </c>
      <c r="E139" s="3" t="s">
        <v>104</v>
      </c>
      <c r="F139" s="3" t="s">
        <v>345</v>
      </c>
      <c r="G139" s="3" t="s">
        <v>695</v>
      </c>
      <c r="H139" s="3" t="s">
        <v>696</v>
      </c>
      <c r="I139" s="3" t="s">
        <v>694</v>
      </c>
      <c r="J139" s="3">
        <v>15</v>
      </c>
      <c r="K139" s="3">
        <v>15</v>
      </c>
      <c r="L139" s="3">
        <v>15</v>
      </c>
      <c r="M139" s="3">
        <f t="shared" si="22"/>
        <v>0</v>
      </c>
      <c r="N139" s="10"/>
    </row>
    <row r="140" ht="24" spans="1:14">
      <c r="A140" s="3">
        <v>136</v>
      </c>
      <c r="B140" s="3" t="s">
        <v>334</v>
      </c>
      <c r="C140" s="3" t="s">
        <v>691</v>
      </c>
      <c r="D140" s="3" t="s">
        <v>697</v>
      </c>
      <c r="E140" s="3" t="s">
        <v>104</v>
      </c>
      <c r="F140" s="3" t="s">
        <v>345</v>
      </c>
      <c r="G140" s="3" t="s">
        <v>698</v>
      </c>
      <c r="H140" s="3" t="s">
        <v>699</v>
      </c>
      <c r="I140" s="3" t="s">
        <v>697</v>
      </c>
      <c r="J140" s="3">
        <v>20</v>
      </c>
      <c r="K140" s="3">
        <v>20</v>
      </c>
      <c r="L140" s="3">
        <v>20</v>
      </c>
      <c r="M140" s="3">
        <f t="shared" si="22"/>
        <v>0</v>
      </c>
      <c r="N140" s="10"/>
    </row>
    <row r="141" ht="36" spans="1:14">
      <c r="A141" s="3">
        <v>137</v>
      </c>
      <c r="B141" s="3" t="s">
        <v>340</v>
      </c>
      <c r="C141" s="3" t="s">
        <v>691</v>
      </c>
      <c r="D141" s="3" t="s">
        <v>700</v>
      </c>
      <c r="E141" s="3" t="s">
        <v>104</v>
      </c>
      <c r="F141" s="3" t="s">
        <v>478</v>
      </c>
      <c r="G141" s="3" t="s">
        <v>701</v>
      </c>
      <c r="H141" s="3" t="s">
        <v>701</v>
      </c>
      <c r="I141" s="3" t="s">
        <v>700</v>
      </c>
      <c r="J141" s="3">
        <v>15</v>
      </c>
      <c r="K141" s="3">
        <v>15</v>
      </c>
      <c r="L141" s="3">
        <v>15</v>
      </c>
      <c r="M141" s="3">
        <f t="shared" si="22"/>
        <v>0</v>
      </c>
      <c r="N141" s="10"/>
    </row>
    <row r="142" ht="36" spans="1:14">
      <c r="A142" s="3">
        <v>138</v>
      </c>
      <c r="B142" s="3" t="s">
        <v>340</v>
      </c>
      <c r="C142" s="3" t="s">
        <v>691</v>
      </c>
      <c r="D142" s="3" t="s">
        <v>702</v>
      </c>
      <c r="E142" s="3" t="s">
        <v>104</v>
      </c>
      <c r="F142" s="3" t="s">
        <v>644</v>
      </c>
      <c r="G142" s="3" t="s">
        <v>703</v>
      </c>
      <c r="H142" s="3" t="s">
        <v>703</v>
      </c>
      <c r="I142" s="3" t="s">
        <v>702</v>
      </c>
      <c r="J142" s="3">
        <v>10</v>
      </c>
      <c r="K142" s="3">
        <v>10</v>
      </c>
      <c r="L142" s="12">
        <v>10</v>
      </c>
      <c r="M142" s="3">
        <f t="shared" si="22"/>
        <v>0</v>
      </c>
      <c r="N142" s="10"/>
    </row>
    <row r="143" ht="36" spans="1:14">
      <c r="A143" s="3">
        <v>139</v>
      </c>
      <c r="B143" s="3" t="s">
        <v>340</v>
      </c>
      <c r="C143" s="3" t="s">
        <v>691</v>
      </c>
      <c r="D143" s="3" t="s">
        <v>704</v>
      </c>
      <c r="E143" s="3" t="s">
        <v>104</v>
      </c>
      <c r="F143" s="3" t="s">
        <v>419</v>
      </c>
      <c r="G143" s="3" t="s">
        <v>419</v>
      </c>
      <c r="H143" s="3" t="s">
        <v>705</v>
      </c>
      <c r="I143" s="3" t="s">
        <v>704</v>
      </c>
      <c r="J143" s="3">
        <v>20</v>
      </c>
      <c r="K143" s="3">
        <v>20</v>
      </c>
      <c r="L143" s="3">
        <v>20</v>
      </c>
      <c r="M143" s="3">
        <f t="shared" si="22"/>
        <v>0</v>
      </c>
      <c r="N143" s="10"/>
    </row>
    <row r="144" ht="36" spans="1:14">
      <c r="A144" s="3">
        <v>140</v>
      </c>
      <c r="B144" s="3" t="s">
        <v>340</v>
      </c>
      <c r="C144" s="3" t="s">
        <v>691</v>
      </c>
      <c r="D144" s="3" t="s">
        <v>706</v>
      </c>
      <c r="E144" s="3" t="s">
        <v>120</v>
      </c>
      <c r="F144" s="3" t="s">
        <v>357</v>
      </c>
      <c r="G144" s="3" t="s">
        <v>707</v>
      </c>
      <c r="H144" s="3" t="s">
        <v>708</v>
      </c>
      <c r="I144" s="3" t="s">
        <v>706</v>
      </c>
      <c r="J144" s="3">
        <v>16</v>
      </c>
      <c r="K144" s="3">
        <v>16</v>
      </c>
      <c r="L144" s="3">
        <v>16</v>
      </c>
      <c r="M144" s="3">
        <f t="shared" si="22"/>
        <v>0</v>
      </c>
      <c r="N144" s="10"/>
    </row>
    <row r="145" ht="24" spans="1:14">
      <c r="A145" s="3">
        <v>141</v>
      </c>
      <c r="B145" s="3" t="s">
        <v>532</v>
      </c>
      <c r="C145" s="3" t="s">
        <v>691</v>
      </c>
      <c r="D145" s="3" t="s">
        <v>263</v>
      </c>
      <c r="E145" s="3" t="s">
        <v>120</v>
      </c>
      <c r="F145" s="3" t="s">
        <v>357</v>
      </c>
      <c r="G145" s="3" t="s">
        <v>655</v>
      </c>
      <c r="H145" s="3" t="s">
        <v>709</v>
      </c>
      <c r="I145" s="3" t="s">
        <v>263</v>
      </c>
      <c r="J145" s="3">
        <v>40</v>
      </c>
      <c r="K145" s="3">
        <v>40</v>
      </c>
      <c r="L145" s="3">
        <v>40</v>
      </c>
      <c r="M145" s="3">
        <f t="shared" si="22"/>
        <v>0</v>
      </c>
      <c r="N145" s="10"/>
    </row>
    <row r="146" ht="36" spans="1:14">
      <c r="A146" s="3">
        <v>142</v>
      </c>
      <c r="B146" s="3" t="s">
        <v>367</v>
      </c>
      <c r="C146" s="3" t="s">
        <v>691</v>
      </c>
      <c r="D146" s="3" t="s">
        <v>710</v>
      </c>
      <c r="E146" s="3" t="s">
        <v>120</v>
      </c>
      <c r="F146" s="3" t="s">
        <v>357</v>
      </c>
      <c r="G146" s="3" t="s">
        <v>711</v>
      </c>
      <c r="H146" s="3" t="s">
        <v>712</v>
      </c>
      <c r="I146" s="3" t="s">
        <v>710</v>
      </c>
      <c r="J146" s="3">
        <v>15</v>
      </c>
      <c r="K146" s="3">
        <v>15</v>
      </c>
      <c r="L146" s="12">
        <v>15</v>
      </c>
      <c r="M146" s="3">
        <f t="shared" si="22"/>
        <v>0</v>
      </c>
      <c r="N146" s="10"/>
    </row>
    <row r="147" ht="36" spans="1:14">
      <c r="A147" s="3">
        <v>144</v>
      </c>
      <c r="B147" s="12" t="s">
        <v>348</v>
      </c>
      <c r="C147" s="3" t="s">
        <v>691</v>
      </c>
      <c r="D147" s="4" t="s">
        <v>713</v>
      </c>
      <c r="E147" s="3" t="s">
        <v>104</v>
      </c>
      <c r="F147" s="3" t="s">
        <v>350</v>
      </c>
      <c r="G147" s="3" t="s">
        <v>714</v>
      </c>
      <c r="H147" s="3" t="s">
        <v>542</v>
      </c>
      <c r="I147" s="4" t="s">
        <v>713</v>
      </c>
      <c r="J147" s="3">
        <v>16</v>
      </c>
      <c r="K147" s="3">
        <v>16</v>
      </c>
      <c r="L147" s="12">
        <v>16</v>
      </c>
      <c r="M147" s="3">
        <v>0</v>
      </c>
      <c r="N147" s="10"/>
    </row>
    <row r="148" ht="36" spans="1:14">
      <c r="A148" s="3">
        <v>145</v>
      </c>
      <c r="B148" s="12" t="s">
        <v>348</v>
      </c>
      <c r="C148" s="3" t="s">
        <v>691</v>
      </c>
      <c r="D148" s="4" t="s">
        <v>715</v>
      </c>
      <c r="E148" s="3" t="s">
        <v>104</v>
      </c>
      <c r="F148" s="3" t="s">
        <v>350</v>
      </c>
      <c r="G148" s="3" t="s">
        <v>716</v>
      </c>
      <c r="H148" s="3" t="s">
        <v>717</v>
      </c>
      <c r="I148" s="4" t="s">
        <v>715</v>
      </c>
      <c r="J148" s="4">
        <v>18</v>
      </c>
      <c r="K148" s="4">
        <v>18</v>
      </c>
      <c r="L148" s="12">
        <v>18</v>
      </c>
      <c r="M148" s="3">
        <v>0</v>
      </c>
      <c r="N148" s="10"/>
    </row>
    <row r="149" ht="36" spans="1:14">
      <c r="A149" s="3">
        <v>146</v>
      </c>
      <c r="B149" s="12" t="s">
        <v>348</v>
      </c>
      <c r="C149" s="3" t="s">
        <v>691</v>
      </c>
      <c r="D149" s="4" t="s">
        <v>706</v>
      </c>
      <c r="E149" s="3" t="s">
        <v>120</v>
      </c>
      <c r="F149" s="3" t="s">
        <v>357</v>
      </c>
      <c r="G149" s="3" t="s">
        <v>718</v>
      </c>
      <c r="H149" s="3" t="s">
        <v>719</v>
      </c>
      <c r="I149" s="4" t="s">
        <v>706</v>
      </c>
      <c r="J149" s="4">
        <v>15</v>
      </c>
      <c r="K149" s="4">
        <v>15</v>
      </c>
      <c r="L149" s="12">
        <v>15</v>
      </c>
      <c r="M149" s="3">
        <f t="shared" ref="M149:M153" si="23">K149-L149</f>
        <v>0</v>
      </c>
      <c r="N149" s="10"/>
    </row>
    <row r="150" ht="36" spans="1:14">
      <c r="A150" s="3">
        <v>147</v>
      </c>
      <c r="B150" s="12" t="s">
        <v>348</v>
      </c>
      <c r="C150" s="3" t="s">
        <v>691</v>
      </c>
      <c r="D150" s="4" t="s">
        <v>720</v>
      </c>
      <c r="E150" s="3" t="s">
        <v>104</v>
      </c>
      <c r="F150" s="3" t="s">
        <v>350</v>
      </c>
      <c r="G150" s="3" t="s">
        <v>721</v>
      </c>
      <c r="H150" s="3" t="s">
        <v>722</v>
      </c>
      <c r="I150" s="4" t="s">
        <v>720</v>
      </c>
      <c r="J150" s="4">
        <v>10</v>
      </c>
      <c r="K150" s="4">
        <v>10</v>
      </c>
      <c r="L150" s="12">
        <v>10</v>
      </c>
      <c r="M150" s="3">
        <f t="shared" si="23"/>
        <v>0</v>
      </c>
      <c r="N150" s="10"/>
    </row>
    <row r="151" ht="36" spans="1:14">
      <c r="A151" s="3">
        <v>148</v>
      </c>
      <c r="B151" s="12" t="s">
        <v>348</v>
      </c>
      <c r="C151" s="3" t="s">
        <v>691</v>
      </c>
      <c r="D151" s="4" t="s">
        <v>723</v>
      </c>
      <c r="E151" s="3" t="s">
        <v>537</v>
      </c>
      <c r="F151" s="3" t="s">
        <v>424</v>
      </c>
      <c r="G151" s="3" t="s">
        <v>724</v>
      </c>
      <c r="H151" s="3" t="s">
        <v>725</v>
      </c>
      <c r="I151" s="4" t="s">
        <v>723</v>
      </c>
      <c r="J151" s="4">
        <v>11</v>
      </c>
      <c r="K151" s="4">
        <v>11</v>
      </c>
      <c r="L151" s="12">
        <v>11</v>
      </c>
      <c r="M151" s="3">
        <v>0</v>
      </c>
      <c r="N151" s="10"/>
    </row>
    <row r="152" ht="36" spans="1:14">
      <c r="A152" s="3">
        <v>149</v>
      </c>
      <c r="B152" s="12" t="s">
        <v>348</v>
      </c>
      <c r="C152" s="3" t="s">
        <v>691</v>
      </c>
      <c r="D152" s="4" t="s">
        <v>263</v>
      </c>
      <c r="E152" s="3" t="s">
        <v>120</v>
      </c>
      <c r="F152" s="3" t="s">
        <v>726</v>
      </c>
      <c r="G152" s="3" t="s">
        <v>727</v>
      </c>
      <c r="H152" s="3" t="s">
        <v>728</v>
      </c>
      <c r="I152" s="4" t="s">
        <v>263</v>
      </c>
      <c r="J152" s="4">
        <v>20</v>
      </c>
      <c r="K152" s="4">
        <v>20</v>
      </c>
      <c r="L152" s="12">
        <v>0</v>
      </c>
      <c r="M152" s="3">
        <f t="shared" si="23"/>
        <v>20</v>
      </c>
      <c r="N152" s="10" t="s">
        <v>411</v>
      </c>
    </row>
    <row r="153" ht="48" spans="1:14">
      <c r="A153" s="3">
        <v>150</v>
      </c>
      <c r="B153" s="12" t="s">
        <v>348</v>
      </c>
      <c r="C153" s="3" t="s">
        <v>691</v>
      </c>
      <c r="D153" s="4" t="s">
        <v>729</v>
      </c>
      <c r="E153" s="3" t="s">
        <v>104</v>
      </c>
      <c r="F153" s="3" t="s">
        <v>419</v>
      </c>
      <c r="G153" s="3" t="s">
        <v>730</v>
      </c>
      <c r="H153" s="3" t="s">
        <v>731</v>
      </c>
      <c r="I153" s="4" t="s">
        <v>729</v>
      </c>
      <c r="J153" s="4">
        <v>10</v>
      </c>
      <c r="K153" s="4">
        <v>10</v>
      </c>
      <c r="L153" s="12">
        <v>10</v>
      </c>
      <c r="M153" s="3">
        <f t="shared" si="23"/>
        <v>0</v>
      </c>
      <c r="N153" s="10"/>
    </row>
    <row r="154" spans="1:14">
      <c r="A154" s="3" t="s">
        <v>691</v>
      </c>
      <c r="B154" s="3" t="s">
        <v>113</v>
      </c>
      <c r="C154" s="3">
        <v>16</v>
      </c>
      <c r="D154" s="3"/>
      <c r="E154" s="3"/>
      <c r="F154" s="3"/>
      <c r="G154" s="3"/>
      <c r="H154" s="3"/>
      <c r="I154" s="3"/>
      <c r="J154" s="3"/>
      <c r="K154" s="3">
        <f>SUM(K138:K153)</f>
        <v>259</v>
      </c>
      <c r="L154" s="3">
        <f>SUM(L138:L153)</f>
        <v>239</v>
      </c>
      <c r="M154" s="3">
        <f>SUM(M128:M153)</f>
        <v>20</v>
      </c>
      <c r="N154" s="13">
        <f>L154/K154</f>
        <v>0.922779922779923</v>
      </c>
    </row>
    <row r="155" ht="48" spans="1:14">
      <c r="A155" s="3">
        <v>151</v>
      </c>
      <c r="B155" s="3" t="s">
        <v>334</v>
      </c>
      <c r="C155" s="3" t="s">
        <v>732</v>
      </c>
      <c r="D155" s="3" t="s">
        <v>733</v>
      </c>
      <c r="E155" s="3" t="s">
        <v>120</v>
      </c>
      <c r="F155" s="3" t="s">
        <v>357</v>
      </c>
      <c r="G155" s="3" t="s">
        <v>734</v>
      </c>
      <c r="H155" s="3" t="s">
        <v>734</v>
      </c>
      <c r="I155" s="3" t="s">
        <v>733</v>
      </c>
      <c r="J155" s="3">
        <v>16</v>
      </c>
      <c r="K155" s="3">
        <v>16</v>
      </c>
      <c r="L155" s="3">
        <v>13.5</v>
      </c>
      <c r="M155" s="3">
        <v>2.5</v>
      </c>
      <c r="N155" s="10" t="s">
        <v>430</v>
      </c>
    </row>
    <row r="156" ht="24" spans="1:14">
      <c r="A156" s="3">
        <v>152</v>
      </c>
      <c r="B156" s="3" t="s">
        <v>334</v>
      </c>
      <c r="C156" s="3" t="s">
        <v>732</v>
      </c>
      <c r="D156" s="3" t="s">
        <v>735</v>
      </c>
      <c r="E156" s="3" t="s">
        <v>120</v>
      </c>
      <c r="F156" s="3" t="s">
        <v>357</v>
      </c>
      <c r="G156" s="3" t="s">
        <v>589</v>
      </c>
      <c r="H156" s="3" t="s">
        <v>736</v>
      </c>
      <c r="I156" s="3" t="s">
        <v>735</v>
      </c>
      <c r="J156" s="3">
        <v>18</v>
      </c>
      <c r="K156" s="3">
        <v>18</v>
      </c>
      <c r="L156" s="3">
        <v>16.1</v>
      </c>
      <c r="M156" s="3">
        <v>1.9</v>
      </c>
      <c r="N156" s="10" t="s">
        <v>430</v>
      </c>
    </row>
    <row r="157" ht="84" spans="1:14">
      <c r="A157" s="3">
        <v>154</v>
      </c>
      <c r="B157" s="3" t="s">
        <v>367</v>
      </c>
      <c r="C157" s="3" t="s">
        <v>732</v>
      </c>
      <c r="D157" s="3" t="s">
        <v>737</v>
      </c>
      <c r="E157" s="3" t="s">
        <v>104</v>
      </c>
      <c r="F157" s="3" t="s">
        <v>361</v>
      </c>
      <c r="G157" s="3" t="s">
        <v>738</v>
      </c>
      <c r="H157" s="3" t="s">
        <v>739</v>
      </c>
      <c r="I157" s="3" t="s">
        <v>737</v>
      </c>
      <c r="J157" s="3">
        <v>15</v>
      </c>
      <c r="K157" s="3">
        <v>15</v>
      </c>
      <c r="L157" s="12">
        <v>15</v>
      </c>
      <c r="M157" s="3">
        <f t="shared" ref="M157:M160" si="24">K157-L157</f>
        <v>0</v>
      </c>
      <c r="N157" s="10"/>
    </row>
    <row r="158" ht="36" spans="1:14">
      <c r="A158" s="3">
        <v>155</v>
      </c>
      <c r="B158" s="3" t="s">
        <v>367</v>
      </c>
      <c r="C158" s="3" t="s">
        <v>732</v>
      </c>
      <c r="D158" s="3" t="s">
        <v>740</v>
      </c>
      <c r="E158" s="3" t="s">
        <v>104</v>
      </c>
      <c r="F158" s="3" t="s">
        <v>490</v>
      </c>
      <c r="G158" s="3" t="s">
        <v>741</v>
      </c>
      <c r="H158" s="3" t="s">
        <v>742</v>
      </c>
      <c r="I158" s="3" t="s">
        <v>740</v>
      </c>
      <c r="J158" s="3">
        <v>10</v>
      </c>
      <c r="K158" s="3">
        <v>10</v>
      </c>
      <c r="L158" s="3">
        <v>10</v>
      </c>
      <c r="M158" s="3">
        <f t="shared" si="24"/>
        <v>0</v>
      </c>
      <c r="N158" s="10"/>
    </row>
    <row r="159" ht="36" spans="1:14">
      <c r="A159" s="3">
        <v>156</v>
      </c>
      <c r="B159" s="3" t="s">
        <v>367</v>
      </c>
      <c r="C159" s="3" t="s">
        <v>732</v>
      </c>
      <c r="D159" s="3" t="s">
        <v>272</v>
      </c>
      <c r="E159" s="3" t="s">
        <v>104</v>
      </c>
      <c r="F159" s="3" t="s">
        <v>419</v>
      </c>
      <c r="G159" s="3" t="s">
        <v>743</v>
      </c>
      <c r="H159" s="3" t="s">
        <v>744</v>
      </c>
      <c r="I159" s="3" t="s">
        <v>272</v>
      </c>
      <c r="J159" s="3">
        <v>20</v>
      </c>
      <c r="K159" s="3">
        <v>20</v>
      </c>
      <c r="L159" s="3">
        <v>20</v>
      </c>
      <c r="M159" s="3">
        <f t="shared" si="24"/>
        <v>0</v>
      </c>
      <c r="N159" s="10"/>
    </row>
    <row r="160" ht="36" spans="1:14">
      <c r="A160" s="3">
        <v>157</v>
      </c>
      <c r="B160" s="3" t="s">
        <v>367</v>
      </c>
      <c r="C160" s="3" t="s">
        <v>732</v>
      </c>
      <c r="D160" s="3" t="s">
        <v>272</v>
      </c>
      <c r="E160" s="3" t="s">
        <v>104</v>
      </c>
      <c r="F160" s="3" t="s">
        <v>404</v>
      </c>
      <c r="G160" s="3" t="s">
        <v>745</v>
      </c>
      <c r="H160" s="3" t="s">
        <v>746</v>
      </c>
      <c r="I160" s="3" t="s">
        <v>272</v>
      </c>
      <c r="J160" s="3">
        <v>20</v>
      </c>
      <c r="K160" s="3">
        <v>20</v>
      </c>
      <c r="L160" s="12">
        <v>20</v>
      </c>
      <c r="M160" s="3">
        <f t="shared" si="24"/>
        <v>0</v>
      </c>
      <c r="N160" s="10"/>
    </row>
    <row r="161" spans="1:14">
      <c r="A161" s="3" t="s">
        <v>732</v>
      </c>
      <c r="B161" s="3" t="s">
        <v>113</v>
      </c>
      <c r="C161" s="3">
        <v>6</v>
      </c>
      <c r="D161" s="3"/>
      <c r="E161" s="3"/>
      <c r="F161" s="3"/>
      <c r="G161" s="3"/>
      <c r="H161" s="3"/>
      <c r="I161" s="3"/>
      <c r="J161" s="3"/>
      <c r="K161" s="3">
        <f t="shared" ref="K161:M161" si="25">SUM(K155:K160)</f>
        <v>99</v>
      </c>
      <c r="L161" s="3">
        <f t="shared" si="25"/>
        <v>94.6</v>
      </c>
      <c r="M161" s="3">
        <f t="shared" si="25"/>
        <v>4.4</v>
      </c>
      <c r="N161" s="13">
        <f>L161/K161</f>
        <v>0.955555555555555</v>
      </c>
    </row>
    <row r="162" ht="24" spans="1:14">
      <c r="A162" s="3">
        <v>160</v>
      </c>
      <c r="B162" s="3" t="s">
        <v>334</v>
      </c>
      <c r="C162" s="3" t="s">
        <v>274</v>
      </c>
      <c r="D162" s="3" t="s">
        <v>747</v>
      </c>
      <c r="E162" s="3" t="s">
        <v>104</v>
      </c>
      <c r="F162" s="3" t="s">
        <v>345</v>
      </c>
      <c r="G162" s="3" t="s">
        <v>748</v>
      </c>
      <c r="H162" s="3" t="s">
        <v>749</v>
      </c>
      <c r="I162" s="3" t="s">
        <v>747</v>
      </c>
      <c r="J162" s="3">
        <v>30</v>
      </c>
      <c r="K162" s="3">
        <v>30</v>
      </c>
      <c r="L162" s="3">
        <v>0</v>
      </c>
      <c r="M162" s="3">
        <v>30</v>
      </c>
      <c r="N162" s="10"/>
    </row>
    <row r="163" ht="36" spans="1:14">
      <c r="A163" s="3">
        <v>161</v>
      </c>
      <c r="B163" s="3" t="s">
        <v>334</v>
      </c>
      <c r="C163" s="3" t="s">
        <v>274</v>
      </c>
      <c r="D163" s="3" t="s">
        <v>750</v>
      </c>
      <c r="E163" s="3" t="s">
        <v>104</v>
      </c>
      <c r="F163" s="3" t="s">
        <v>345</v>
      </c>
      <c r="G163" s="3" t="s">
        <v>751</v>
      </c>
      <c r="H163" s="3" t="s">
        <v>752</v>
      </c>
      <c r="I163" s="3" t="s">
        <v>750</v>
      </c>
      <c r="J163" s="3">
        <v>12</v>
      </c>
      <c r="K163" s="3">
        <v>12</v>
      </c>
      <c r="L163" s="3">
        <v>12</v>
      </c>
      <c r="M163" s="3">
        <f t="shared" ref="M163:M166" si="26">K163-L163</f>
        <v>0</v>
      </c>
      <c r="N163" s="10"/>
    </row>
    <row r="164" ht="36" spans="1:14">
      <c r="A164" s="3">
        <v>162</v>
      </c>
      <c r="B164" s="3" t="s">
        <v>367</v>
      </c>
      <c r="C164" s="3" t="s">
        <v>274</v>
      </c>
      <c r="D164" s="3" t="s">
        <v>753</v>
      </c>
      <c r="E164" s="3" t="s">
        <v>104</v>
      </c>
      <c r="F164" s="3" t="s">
        <v>350</v>
      </c>
      <c r="G164" s="3" t="s">
        <v>754</v>
      </c>
      <c r="H164" s="3" t="s">
        <v>755</v>
      </c>
      <c r="I164" s="3" t="s">
        <v>753</v>
      </c>
      <c r="J164" s="3">
        <v>15</v>
      </c>
      <c r="K164" s="3">
        <v>15</v>
      </c>
      <c r="L164" s="3">
        <v>15</v>
      </c>
      <c r="M164" s="3">
        <f t="shared" si="26"/>
        <v>0</v>
      </c>
      <c r="N164" s="10"/>
    </row>
    <row r="165" ht="36" spans="1:14">
      <c r="A165" s="3">
        <v>163</v>
      </c>
      <c r="B165" s="12" t="s">
        <v>348</v>
      </c>
      <c r="C165" s="4" t="s">
        <v>274</v>
      </c>
      <c r="D165" s="4" t="s">
        <v>747</v>
      </c>
      <c r="E165" s="3" t="s">
        <v>120</v>
      </c>
      <c r="F165" s="3" t="s">
        <v>357</v>
      </c>
      <c r="G165" s="3" t="s">
        <v>756</v>
      </c>
      <c r="H165" s="3" t="s">
        <v>757</v>
      </c>
      <c r="I165" s="4" t="s">
        <v>747</v>
      </c>
      <c r="J165" s="4">
        <v>2</v>
      </c>
      <c r="K165" s="4">
        <v>2</v>
      </c>
      <c r="L165" s="3">
        <v>2</v>
      </c>
      <c r="M165" s="3">
        <f t="shared" si="26"/>
        <v>0</v>
      </c>
      <c r="N165" s="10"/>
    </row>
    <row r="166" ht="48" spans="1:14">
      <c r="A166" s="3">
        <v>164</v>
      </c>
      <c r="B166" s="12" t="s">
        <v>348</v>
      </c>
      <c r="C166" s="4" t="s">
        <v>274</v>
      </c>
      <c r="D166" s="4" t="s">
        <v>758</v>
      </c>
      <c r="E166" s="3" t="s">
        <v>120</v>
      </c>
      <c r="F166" s="3" t="s">
        <v>357</v>
      </c>
      <c r="G166" s="3" t="s">
        <v>759</v>
      </c>
      <c r="H166" s="3" t="s">
        <v>760</v>
      </c>
      <c r="I166" s="4" t="s">
        <v>758</v>
      </c>
      <c r="J166" s="4">
        <v>8</v>
      </c>
      <c r="K166" s="4">
        <v>8</v>
      </c>
      <c r="L166" s="3">
        <v>8</v>
      </c>
      <c r="M166" s="3">
        <f t="shared" si="26"/>
        <v>0</v>
      </c>
      <c r="N166" s="10"/>
    </row>
    <row r="167" spans="1:14">
      <c r="A167" s="3" t="s">
        <v>274</v>
      </c>
      <c r="B167" s="3" t="s">
        <v>113</v>
      </c>
      <c r="C167" s="3">
        <v>5</v>
      </c>
      <c r="D167" s="3"/>
      <c r="E167" s="3"/>
      <c r="F167" s="3"/>
      <c r="G167" s="3"/>
      <c r="H167" s="3"/>
      <c r="I167" s="3"/>
      <c r="J167" s="3"/>
      <c r="K167" s="3">
        <f t="shared" ref="K167:M167" si="27">SUM(K162:K166)</f>
        <v>67</v>
      </c>
      <c r="L167" s="3">
        <f t="shared" si="27"/>
        <v>37</v>
      </c>
      <c r="M167" s="3">
        <f t="shared" si="27"/>
        <v>30</v>
      </c>
      <c r="N167" s="13">
        <f>L167/K167</f>
        <v>0.552238805970149</v>
      </c>
    </row>
    <row r="168" ht="24" spans="1:14">
      <c r="A168" s="3">
        <v>165</v>
      </c>
      <c r="B168" s="3" t="s">
        <v>334</v>
      </c>
      <c r="C168" s="3" t="s">
        <v>761</v>
      </c>
      <c r="D168" s="3" t="s">
        <v>762</v>
      </c>
      <c r="E168" s="3" t="s">
        <v>120</v>
      </c>
      <c r="F168" s="3" t="s">
        <v>357</v>
      </c>
      <c r="G168" s="3" t="s">
        <v>763</v>
      </c>
      <c r="H168" s="3" t="s">
        <v>764</v>
      </c>
      <c r="I168" s="3" t="s">
        <v>762</v>
      </c>
      <c r="J168" s="3">
        <v>10</v>
      </c>
      <c r="K168" s="3">
        <v>10</v>
      </c>
      <c r="L168" s="3">
        <v>10</v>
      </c>
      <c r="M168" s="3">
        <f t="shared" ref="M168:M174" si="28">K168-L168</f>
        <v>0</v>
      </c>
      <c r="N168" s="10"/>
    </row>
    <row r="169" ht="36" spans="1:14">
      <c r="A169" s="3">
        <v>166</v>
      </c>
      <c r="B169" s="3" t="s">
        <v>340</v>
      </c>
      <c r="C169" s="3" t="s">
        <v>761</v>
      </c>
      <c r="D169" s="3" t="s">
        <v>765</v>
      </c>
      <c r="E169" s="3" t="s">
        <v>120</v>
      </c>
      <c r="F169" s="3" t="s">
        <v>357</v>
      </c>
      <c r="G169" s="3" t="s">
        <v>766</v>
      </c>
      <c r="H169" s="3" t="s">
        <v>767</v>
      </c>
      <c r="I169" s="3" t="s">
        <v>765</v>
      </c>
      <c r="J169" s="3">
        <v>12</v>
      </c>
      <c r="K169" s="3">
        <v>12</v>
      </c>
      <c r="L169" s="12">
        <v>12</v>
      </c>
      <c r="M169" s="3">
        <f t="shared" si="28"/>
        <v>0</v>
      </c>
      <c r="N169" s="10"/>
    </row>
    <row r="170" ht="36" spans="1:14">
      <c r="A170" s="3">
        <v>167</v>
      </c>
      <c r="B170" s="3" t="s">
        <v>340</v>
      </c>
      <c r="C170" s="3" t="s">
        <v>761</v>
      </c>
      <c r="D170" s="3" t="s">
        <v>768</v>
      </c>
      <c r="E170" s="3" t="s">
        <v>104</v>
      </c>
      <c r="F170" s="3" t="s">
        <v>350</v>
      </c>
      <c r="G170" s="3" t="s">
        <v>769</v>
      </c>
      <c r="H170" s="3" t="s">
        <v>769</v>
      </c>
      <c r="I170" s="3" t="s">
        <v>768</v>
      </c>
      <c r="J170" s="3">
        <v>28</v>
      </c>
      <c r="K170" s="3">
        <v>28</v>
      </c>
      <c r="L170" s="3">
        <v>28</v>
      </c>
      <c r="M170" s="3">
        <f t="shared" si="28"/>
        <v>0</v>
      </c>
      <c r="N170" s="10"/>
    </row>
    <row r="171" ht="36" spans="1:14">
      <c r="A171" s="3">
        <v>168</v>
      </c>
      <c r="B171" s="3" t="s">
        <v>340</v>
      </c>
      <c r="C171" s="3" t="s">
        <v>761</v>
      </c>
      <c r="D171" s="3" t="s">
        <v>770</v>
      </c>
      <c r="E171" s="3" t="s">
        <v>120</v>
      </c>
      <c r="F171" s="3" t="s">
        <v>408</v>
      </c>
      <c r="G171" s="3" t="s">
        <v>771</v>
      </c>
      <c r="H171" s="3" t="s">
        <v>772</v>
      </c>
      <c r="I171" s="3" t="s">
        <v>770</v>
      </c>
      <c r="J171" s="3">
        <v>20</v>
      </c>
      <c r="K171" s="3">
        <v>20</v>
      </c>
      <c r="L171" s="3">
        <v>20</v>
      </c>
      <c r="M171" s="3">
        <f t="shared" si="28"/>
        <v>0</v>
      </c>
      <c r="N171" s="10"/>
    </row>
    <row r="172" ht="36" spans="1:14">
      <c r="A172" s="3">
        <v>169</v>
      </c>
      <c r="B172" s="12" t="s">
        <v>348</v>
      </c>
      <c r="C172" s="4" t="s">
        <v>761</v>
      </c>
      <c r="D172" s="4" t="s">
        <v>773</v>
      </c>
      <c r="E172" s="3" t="s">
        <v>120</v>
      </c>
      <c r="F172" s="3" t="s">
        <v>357</v>
      </c>
      <c r="G172" s="3" t="s">
        <v>774</v>
      </c>
      <c r="H172" s="3" t="s">
        <v>613</v>
      </c>
      <c r="I172" s="4" t="s">
        <v>773</v>
      </c>
      <c r="J172" s="4">
        <v>16</v>
      </c>
      <c r="K172" s="4">
        <v>16</v>
      </c>
      <c r="L172" s="3">
        <v>16</v>
      </c>
      <c r="M172" s="3">
        <f t="shared" si="28"/>
        <v>0</v>
      </c>
      <c r="N172" s="10"/>
    </row>
    <row r="173" ht="36" spans="1:14">
      <c r="A173" s="3">
        <v>170</v>
      </c>
      <c r="B173" s="12" t="s">
        <v>348</v>
      </c>
      <c r="C173" s="4" t="s">
        <v>761</v>
      </c>
      <c r="D173" s="4" t="s">
        <v>775</v>
      </c>
      <c r="E173" s="3" t="s">
        <v>120</v>
      </c>
      <c r="F173" s="3" t="s">
        <v>726</v>
      </c>
      <c r="G173" s="3" t="s">
        <v>776</v>
      </c>
      <c r="H173" s="3" t="s">
        <v>777</v>
      </c>
      <c r="I173" s="4" t="s">
        <v>775</v>
      </c>
      <c r="J173" s="4">
        <v>10</v>
      </c>
      <c r="K173" s="4">
        <v>10</v>
      </c>
      <c r="L173" s="3">
        <v>10</v>
      </c>
      <c r="M173" s="3">
        <f t="shared" si="28"/>
        <v>0</v>
      </c>
      <c r="N173" s="10"/>
    </row>
    <row r="174" ht="36" spans="1:14">
      <c r="A174" s="3">
        <v>171</v>
      </c>
      <c r="B174" s="12" t="s">
        <v>348</v>
      </c>
      <c r="C174" s="4" t="s">
        <v>761</v>
      </c>
      <c r="D174" s="4" t="s">
        <v>761</v>
      </c>
      <c r="E174" s="3" t="s">
        <v>120</v>
      </c>
      <c r="F174" s="3" t="s">
        <v>357</v>
      </c>
      <c r="G174" s="3" t="s">
        <v>778</v>
      </c>
      <c r="H174" s="3" t="s">
        <v>779</v>
      </c>
      <c r="I174" s="4" t="s">
        <v>761</v>
      </c>
      <c r="J174" s="4">
        <v>32</v>
      </c>
      <c r="K174" s="4">
        <v>32</v>
      </c>
      <c r="L174" s="3">
        <v>32</v>
      </c>
      <c r="M174" s="3">
        <f t="shared" si="28"/>
        <v>0</v>
      </c>
      <c r="N174" s="10"/>
    </row>
    <row r="175" ht="36" spans="1:14">
      <c r="A175" s="3">
        <v>172</v>
      </c>
      <c r="B175" s="12" t="s">
        <v>348</v>
      </c>
      <c r="C175" s="4" t="s">
        <v>761</v>
      </c>
      <c r="D175" s="4" t="s">
        <v>768</v>
      </c>
      <c r="E175" s="3" t="s">
        <v>120</v>
      </c>
      <c r="F175" s="3" t="s">
        <v>316</v>
      </c>
      <c r="G175" s="3" t="s">
        <v>780</v>
      </c>
      <c r="H175" s="3" t="s">
        <v>781</v>
      </c>
      <c r="I175" s="4" t="s">
        <v>768</v>
      </c>
      <c r="J175" s="4">
        <v>70</v>
      </c>
      <c r="K175" s="4">
        <v>70</v>
      </c>
      <c r="L175" s="3">
        <v>70</v>
      </c>
      <c r="M175" s="3">
        <v>0</v>
      </c>
      <c r="N175" s="10"/>
    </row>
    <row r="176" ht="48" spans="1:14">
      <c r="A176" s="3">
        <v>173</v>
      </c>
      <c r="B176" s="12" t="s">
        <v>348</v>
      </c>
      <c r="C176" s="4" t="s">
        <v>761</v>
      </c>
      <c r="D176" s="4" t="s">
        <v>775</v>
      </c>
      <c r="E176" s="3" t="s">
        <v>104</v>
      </c>
      <c r="F176" s="3" t="s">
        <v>644</v>
      </c>
      <c r="G176" s="3" t="s">
        <v>782</v>
      </c>
      <c r="H176" s="3" t="s">
        <v>783</v>
      </c>
      <c r="I176" s="4" t="s">
        <v>775</v>
      </c>
      <c r="J176" s="4">
        <v>30</v>
      </c>
      <c r="K176" s="4">
        <v>30</v>
      </c>
      <c r="L176" s="3">
        <v>0</v>
      </c>
      <c r="M176" s="3">
        <v>30</v>
      </c>
      <c r="N176" s="10" t="s">
        <v>454</v>
      </c>
    </row>
    <row r="177" spans="1:14">
      <c r="A177" s="3" t="s">
        <v>761</v>
      </c>
      <c r="B177" s="3" t="s">
        <v>113</v>
      </c>
      <c r="C177" s="3">
        <v>9</v>
      </c>
      <c r="D177" s="3"/>
      <c r="E177" s="3"/>
      <c r="F177" s="3"/>
      <c r="G177" s="3"/>
      <c r="H177" s="3"/>
      <c r="I177" s="3"/>
      <c r="J177" s="3"/>
      <c r="K177" s="3">
        <f t="shared" ref="K177:M177" si="29">SUM(K168:K176)</f>
        <v>228</v>
      </c>
      <c r="L177" s="3">
        <f t="shared" si="29"/>
        <v>198</v>
      </c>
      <c r="M177" s="3">
        <f t="shared" si="29"/>
        <v>30</v>
      </c>
      <c r="N177" s="13">
        <f>L177/K177</f>
        <v>0.868421052631579</v>
      </c>
    </row>
    <row r="178" ht="36" spans="1:14">
      <c r="A178" s="3">
        <v>174</v>
      </c>
      <c r="B178" s="3" t="s">
        <v>334</v>
      </c>
      <c r="C178" s="3" t="s">
        <v>784</v>
      </c>
      <c r="D178" s="3" t="s">
        <v>785</v>
      </c>
      <c r="E178" s="3" t="s">
        <v>104</v>
      </c>
      <c r="F178" s="3" t="s">
        <v>386</v>
      </c>
      <c r="G178" s="3" t="s">
        <v>786</v>
      </c>
      <c r="H178" s="3" t="s">
        <v>787</v>
      </c>
      <c r="I178" s="3" t="s">
        <v>785</v>
      </c>
      <c r="J178" s="3">
        <v>24</v>
      </c>
      <c r="K178" s="3">
        <v>24</v>
      </c>
      <c r="L178" s="12">
        <v>24</v>
      </c>
      <c r="M178" s="3">
        <f t="shared" ref="M178:M183" si="30">K178-L178</f>
        <v>0</v>
      </c>
      <c r="N178" s="10"/>
    </row>
    <row r="179" ht="36" spans="1:14">
      <c r="A179" s="3">
        <v>175</v>
      </c>
      <c r="B179" s="3" t="s">
        <v>334</v>
      </c>
      <c r="C179" s="3" t="s">
        <v>784</v>
      </c>
      <c r="D179" s="3" t="s">
        <v>788</v>
      </c>
      <c r="E179" s="3" t="s">
        <v>104</v>
      </c>
      <c r="F179" s="3" t="s">
        <v>345</v>
      </c>
      <c r="G179" s="3" t="s">
        <v>567</v>
      </c>
      <c r="H179" s="3" t="s">
        <v>789</v>
      </c>
      <c r="I179" s="3" t="s">
        <v>788</v>
      </c>
      <c r="J179" s="3">
        <v>25</v>
      </c>
      <c r="K179" s="3">
        <v>25</v>
      </c>
      <c r="L179" s="12">
        <v>25</v>
      </c>
      <c r="M179" s="3">
        <f t="shared" si="30"/>
        <v>0</v>
      </c>
      <c r="N179" s="10"/>
    </row>
    <row r="180" ht="36" spans="1:14">
      <c r="A180" s="3">
        <v>176</v>
      </c>
      <c r="B180" s="3" t="s">
        <v>334</v>
      </c>
      <c r="C180" s="3" t="s">
        <v>784</v>
      </c>
      <c r="D180" s="3" t="s">
        <v>790</v>
      </c>
      <c r="E180" s="3" t="s">
        <v>120</v>
      </c>
      <c r="F180" s="3" t="s">
        <v>357</v>
      </c>
      <c r="G180" s="3" t="s">
        <v>589</v>
      </c>
      <c r="H180" s="3" t="s">
        <v>791</v>
      </c>
      <c r="I180" s="3" t="s">
        <v>790</v>
      </c>
      <c r="J180" s="3">
        <v>14</v>
      </c>
      <c r="K180" s="3">
        <v>14</v>
      </c>
      <c r="L180" s="3">
        <v>14</v>
      </c>
      <c r="M180" s="3">
        <f t="shared" si="30"/>
        <v>0</v>
      </c>
      <c r="N180" s="10"/>
    </row>
    <row r="181" ht="24" spans="1:14">
      <c r="A181" s="3">
        <v>177</v>
      </c>
      <c r="B181" s="3" t="s">
        <v>334</v>
      </c>
      <c r="C181" s="3" t="s">
        <v>784</v>
      </c>
      <c r="D181" s="3" t="s">
        <v>792</v>
      </c>
      <c r="E181" s="3" t="s">
        <v>104</v>
      </c>
      <c r="F181" s="3" t="s">
        <v>345</v>
      </c>
      <c r="G181" s="3" t="s">
        <v>793</v>
      </c>
      <c r="H181" s="3" t="s">
        <v>794</v>
      </c>
      <c r="I181" s="3" t="s">
        <v>792</v>
      </c>
      <c r="J181" s="3">
        <v>18</v>
      </c>
      <c r="K181" s="3">
        <v>18</v>
      </c>
      <c r="L181" s="3">
        <v>18</v>
      </c>
      <c r="M181" s="3">
        <f t="shared" si="30"/>
        <v>0</v>
      </c>
      <c r="N181" s="10"/>
    </row>
    <row r="182" ht="36" spans="1:14">
      <c r="A182" s="3">
        <v>178</v>
      </c>
      <c r="B182" s="3" t="s">
        <v>340</v>
      </c>
      <c r="C182" s="3" t="s">
        <v>784</v>
      </c>
      <c r="D182" s="3" t="s">
        <v>795</v>
      </c>
      <c r="E182" s="3" t="s">
        <v>104</v>
      </c>
      <c r="F182" s="3" t="s">
        <v>361</v>
      </c>
      <c r="G182" s="3" t="s">
        <v>796</v>
      </c>
      <c r="H182" s="3" t="s">
        <v>797</v>
      </c>
      <c r="I182" s="3" t="s">
        <v>298</v>
      </c>
      <c r="J182" s="3">
        <v>10</v>
      </c>
      <c r="K182" s="3">
        <v>10</v>
      </c>
      <c r="L182" s="3">
        <v>10</v>
      </c>
      <c r="M182" s="3">
        <f t="shared" si="30"/>
        <v>0</v>
      </c>
      <c r="N182" s="10"/>
    </row>
    <row r="183" ht="36" spans="1:14">
      <c r="A183" s="3">
        <v>179</v>
      </c>
      <c r="B183" s="3" t="s">
        <v>340</v>
      </c>
      <c r="C183" s="3" t="s">
        <v>784</v>
      </c>
      <c r="D183" s="3" t="s">
        <v>790</v>
      </c>
      <c r="E183" s="3" t="s">
        <v>120</v>
      </c>
      <c r="F183" s="3" t="s">
        <v>393</v>
      </c>
      <c r="G183" s="3" t="s">
        <v>798</v>
      </c>
      <c r="H183" s="3" t="s">
        <v>798</v>
      </c>
      <c r="I183" s="3" t="s">
        <v>790</v>
      </c>
      <c r="J183" s="3">
        <v>4</v>
      </c>
      <c r="K183" s="3">
        <v>4</v>
      </c>
      <c r="L183" s="12">
        <v>4</v>
      </c>
      <c r="M183" s="3">
        <f t="shared" si="30"/>
        <v>0</v>
      </c>
      <c r="N183" s="10"/>
    </row>
    <row r="184" ht="36" spans="1:14">
      <c r="A184" s="3">
        <v>180</v>
      </c>
      <c r="B184" s="3" t="s">
        <v>340</v>
      </c>
      <c r="C184" s="3" t="s">
        <v>784</v>
      </c>
      <c r="D184" s="3" t="s">
        <v>799</v>
      </c>
      <c r="E184" s="3" t="s">
        <v>104</v>
      </c>
      <c r="F184" s="3" t="s">
        <v>337</v>
      </c>
      <c r="G184" s="3" t="s">
        <v>800</v>
      </c>
      <c r="H184" s="3" t="s">
        <v>801</v>
      </c>
      <c r="I184" s="3" t="s">
        <v>799</v>
      </c>
      <c r="J184" s="3">
        <v>29</v>
      </c>
      <c r="K184" s="3">
        <v>29</v>
      </c>
      <c r="L184" s="3">
        <v>12</v>
      </c>
      <c r="M184" s="3">
        <v>17</v>
      </c>
      <c r="N184" s="10" t="s">
        <v>430</v>
      </c>
    </row>
    <row r="185" ht="36" spans="1:14">
      <c r="A185" s="3">
        <v>181</v>
      </c>
      <c r="B185" s="3" t="s">
        <v>367</v>
      </c>
      <c r="C185" s="3" t="s">
        <v>784</v>
      </c>
      <c r="D185" s="3" t="s">
        <v>802</v>
      </c>
      <c r="E185" s="3" t="s">
        <v>104</v>
      </c>
      <c r="F185" s="3" t="s">
        <v>350</v>
      </c>
      <c r="G185" s="3" t="s">
        <v>570</v>
      </c>
      <c r="H185" s="3" t="s">
        <v>803</v>
      </c>
      <c r="I185" s="3" t="s">
        <v>802</v>
      </c>
      <c r="J185" s="3">
        <v>20</v>
      </c>
      <c r="K185" s="3">
        <v>20</v>
      </c>
      <c r="L185" s="3">
        <v>15.7</v>
      </c>
      <c r="M185" s="3">
        <v>4.3</v>
      </c>
      <c r="N185" s="10" t="s">
        <v>430</v>
      </c>
    </row>
    <row r="186" ht="36" spans="1:14">
      <c r="A186" s="3">
        <v>182</v>
      </c>
      <c r="B186" s="3" t="s">
        <v>367</v>
      </c>
      <c r="C186" s="3" t="s">
        <v>784</v>
      </c>
      <c r="D186" s="3" t="s">
        <v>804</v>
      </c>
      <c r="E186" s="3" t="s">
        <v>104</v>
      </c>
      <c r="F186" s="3" t="s">
        <v>350</v>
      </c>
      <c r="G186" s="3" t="s">
        <v>805</v>
      </c>
      <c r="H186" s="3" t="s">
        <v>806</v>
      </c>
      <c r="I186" s="3" t="s">
        <v>804</v>
      </c>
      <c r="J186" s="3">
        <v>20</v>
      </c>
      <c r="K186" s="3">
        <v>20</v>
      </c>
      <c r="L186" s="3">
        <v>20</v>
      </c>
      <c r="M186" s="3">
        <f t="shared" ref="M186:M190" si="31">K186-L186</f>
        <v>0</v>
      </c>
      <c r="N186" s="10"/>
    </row>
    <row r="187" ht="48" spans="1:14">
      <c r="A187" s="3">
        <v>183</v>
      </c>
      <c r="B187" s="3" t="s">
        <v>367</v>
      </c>
      <c r="C187" s="3" t="s">
        <v>784</v>
      </c>
      <c r="D187" s="3" t="s">
        <v>807</v>
      </c>
      <c r="E187" s="3" t="s">
        <v>104</v>
      </c>
      <c r="F187" s="3" t="s">
        <v>350</v>
      </c>
      <c r="G187" s="3" t="s">
        <v>808</v>
      </c>
      <c r="H187" s="3" t="s">
        <v>809</v>
      </c>
      <c r="I187" s="3" t="s">
        <v>807</v>
      </c>
      <c r="J187" s="3">
        <v>10</v>
      </c>
      <c r="K187" s="3">
        <v>10</v>
      </c>
      <c r="L187" s="3">
        <v>10</v>
      </c>
      <c r="M187" s="3">
        <f t="shared" si="31"/>
        <v>0</v>
      </c>
      <c r="N187" s="10"/>
    </row>
    <row r="188" ht="36" spans="1:14">
      <c r="A188" s="3">
        <v>184</v>
      </c>
      <c r="B188" s="3" t="s">
        <v>367</v>
      </c>
      <c r="C188" s="3" t="s">
        <v>784</v>
      </c>
      <c r="D188" s="3" t="s">
        <v>810</v>
      </c>
      <c r="E188" s="3" t="s">
        <v>104</v>
      </c>
      <c r="F188" s="3" t="s">
        <v>350</v>
      </c>
      <c r="G188" s="3" t="s">
        <v>567</v>
      </c>
      <c r="H188" s="3" t="s">
        <v>811</v>
      </c>
      <c r="I188" s="3" t="s">
        <v>810</v>
      </c>
      <c r="J188" s="3">
        <v>10</v>
      </c>
      <c r="K188" s="3">
        <v>10</v>
      </c>
      <c r="L188" s="12">
        <v>10</v>
      </c>
      <c r="M188" s="3">
        <f t="shared" si="31"/>
        <v>0</v>
      </c>
      <c r="N188" s="10"/>
    </row>
    <row r="189" ht="36" spans="1:14">
      <c r="A189" s="3">
        <v>185</v>
      </c>
      <c r="B189" s="3" t="s">
        <v>367</v>
      </c>
      <c r="C189" s="3" t="s">
        <v>784</v>
      </c>
      <c r="D189" s="3" t="s">
        <v>812</v>
      </c>
      <c r="E189" s="3" t="s">
        <v>104</v>
      </c>
      <c r="F189" s="3" t="s">
        <v>350</v>
      </c>
      <c r="G189" s="3" t="s">
        <v>813</v>
      </c>
      <c r="H189" s="3" t="s">
        <v>814</v>
      </c>
      <c r="I189" s="3" t="s">
        <v>812</v>
      </c>
      <c r="J189" s="3">
        <v>25</v>
      </c>
      <c r="K189" s="3">
        <v>25</v>
      </c>
      <c r="L189" s="3">
        <v>25</v>
      </c>
      <c r="M189" s="3">
        <f t="shared" si="31"/>
        <v>0</v>
      </c>
      <c r="N189" s="10"/>
    </row>
    <row r="190" ht="36" spans="1:14">
      <c r="A190" s="3">
        <v>189</v>
      </c>
      <c r="B190" s="12" t="s">
        <v>348</v>
      </c>
      <c r="C190" s="4" t="s">
        <v>784</v>
      </c>
      <c r="D190" s="4" t="s">
        <v>302</v>
      </c>
      <c r="E190" s="3" t="s">
        <v>104</v>
      </c>
      <c r="F190" s="3" t="s">
        <v>350</v>
      </c>
      <c r="G190" s="3" t="s">
        <v>815</v>
      </c>
      <c r="H190" s="3" t="s">
        <v>816</v>
      </c>
      <c r="I190" s="4" t="s">
        <v>302</v>
      </c>
      <c r="J190" s="4">
        <v>15</v>
      </c>
      <c r="K190" s="4">
        <v>15</v>
      </c>
      <c r="L190" s="12">
        <v>15</v>
      </c>
      <c r="M190" s="3">
        <f t="shared" si="31"/>
        <v>0</v>
      </c>
      <c r="N190" s="10"/>
    </row>
    <row r="191" ht="36" spans="1:14">
      <c r="A191" s="3">
        <v>190</v>
      </c>
      <c r="B191" s="12" t="s">
        <v>348</v>
      </c>
      <c r="C191" s="4" t="s">
        <v>784</v>
      </c>
      <c r="D191" s="4" t="s">
        <v>775</v>
      </c>
      <c r="E191" s="3" t="s">
        <v>104</v>
      </c>
      <c r="F191" s="3" t="s">
        <v>350</v>
      </c>
      <c r="G191" s="3" t="s">
        <v>817</v>
      </c>
      <c r="H191" s="3" t="s">
        <v>818</v>
      </c>
      <c r="I191" s="4" t="s">
        <v>775</v>
      </c>
      <c r="J191" s="4">
        <v>15</v>
      </c>
      <c r="K191" s="4">
        <v>15</v>
      </c>
      <c r="L191" s="12">
        <v>14.5</v>
      </c>
      <c r="M191" s="3">
        <v>0.5</v>
      </c>
      <c r="N191" s="10" t="s">
        <v>430</v>
      </c>
    </row>
    <row r="192" ht="36" spans="1:14">
      <c r="A192" s="3">
        <v>191</v>
      </c>
      <c r="B192" s="12" t="s">
        <v>348</v>
      </c>
      <c r="C192" s="4" t="s">
        <v>784</v>
      </c>
      <c r="D192" s="4" t="s">
        <v>810</v>
      </c>
      <c r="E192" s="3" t="s">
        <v>104</v>
      </c>
      <c r="F192" s="3" t="s">
        <v>350</v>
      </c>
      <c r="G192" s="3" t="s">
        <v>819</v>
      </c>
      <c r="H192" s="3" t="s">
        <v>567</v>
      </c>
      <c r="I192" s="4" t="s">
        <v>810</v>
      </c>
      <c r="J192" s="4">
        <v>5</v>
      </c>
      <c r="K192" s="4">
        <v>5</v>
      </c>
      <c r="L192" s="12">
        <v>5</v>
      </c>
      <c r="M192" s="3">
        <f t="shared" ref="M192:M194" si="32">K192-L192</f>
        <v>0</v>
      </c>
      <c r="N192" s="10"/>
    </row>
    <row r="193" ht="36" spans="1:14">
      <c r="A193" s="3">
        <v>192</v>
      </c>
      <c r="B193" s="12" t="s">
        <v>348</v>
      </c>
      <c r="C193" s="4" t="s">
        <v>784</v>
      </c>
      <c r="D193" s="4" t="s">
        <v>792</v>
      </c>
      <c r="E193" s="3" t="s">
        <v>120</v>
      </c>
      <c r="F193" s="3" t="s">
        <v>357</v>
      </c>
      <c r="G193" s="3" t="s">
        <v>820</v>
      </c>
      <c r="H193" s="3" t="s">
        <v>821</v>
      </c>
      <c r="I193" s="4" t="s">
        <v>822</v>
      </c>
      <c r="J193" s="4">
        <v>18</v>
      </c>
      <c r="K193" s="4">
        <v>18</v>
      </c>
      <c r="L193" s="12">
        <v>18</v>
      </c>
      <c r="M193" s="3">
        <f t="shared" si="32"/>
        <v>0</v>
      </c>
      <c r="N193" s="10"/>
    </row>
    <row r="194" ht="36" spans="1:14">
      <c r="A194" s="3">
        <v>193</v>
      </c>
      <c r="B194" s="14" t="s">
        <v>348</v>
      </c>
      <c r="C194" s="4" t="s">
        <v>784</v>
      </c>
      <c r="D194" s="15" t="s">
        <v>823</v>
      </c>
      <c r="E194" s="3" t="s">
        <v>120</v>
      </c>
      <c r="F194" s="3" t="s">
        <v>726</v>
      </c>
      <c r="G194" s="3" t="s">
        <v>824</v>
      </c>
      <c r="H194" s="3" t="s">
        <v>726</v>
      </c>
      <c r="I194" s="15" t="s">
        <v>823</v>
      </c>
      <c r="J194" s="4">
        <v>15</v>
      </c>
      <c r="K194" s="4">
        <v>15</v>
      </c>
      <c r="L194" s="12">
        <v>15</v>
      </c>
      <c r="M194" s="3">
        <f t="shared" si="32"/>
        <v>0</v>
      </c>
      <c r="N194" s="10"/>
    </row>
    <row r="195" spans="1:14">
      <c r="A195" s="3" t="s">
        <v>784</v>
      </c>
      <c r="B195" s="3" t="s">
        <v>113</v>
      </c>
      <c r="C195" s="3">
        <v>17</v>
      </c>
      <c r="D195" s="3"/>
      <c r="E195" s="3"/>
      <c r="F195" s="3"/>
      <c r="G195" s="3"/>
      <c r="H195" s="3"/>
      <c r="I195" s="3"/>
      <c r="J195" s="3"/>
      <c r="K195" s="3">
        <f t="shared" ref="K195:M195" si="33">SUM(K178:K194)</f>
        <v>277</v>
      </c>
      <c r="L195" s="3">
        <f t="shared" si="33"/>
        <v>255.2</v>
      </c>
      <c r="M195" s="3">
        <f t="shared" si="33"/>
        <v>21.8</v>
      </c>
      <c r="N195" s="13">
        <f>L195/K195</f>
        <v>0.92129963898917</v>
      </c>
    </row>
    <row r="196" ht="36" spans="1:14">
      <c r="A196" s="3">
        <v>194</v>
      </c>
      <c r="B196" s="3" t="s">
        <v>334</v>
      </c>
      <c r="C196" s="3" t="s">
        <v>825</v>
      </c>
      <c r="D196" s="3" t="s">
        <v>826</v>
      </c>
      <c r="E196" s="3" t="s">
        <v>104</v>
      </c>
      <c r="F196" s="3" t="s">
        <v>419</v>
      </c>
      <c r="G196" s="3" t="s">
        <v>827</v>
      </c>
      <c r="H196" s="3" t="s">
        <v>828</v>
      </c>
      <c r="I196" s="3" t="s">
        <v>826</v>
      </c>
      <c r="J196" s="3">
        <v>10</v>
      </c>
      <c r="K196" s="3">
        <v>10</v>
      </c>
      <c r="L196" s="12">
        <v>10</v>
      </c>
      <c r="M196" s="3">
        <f t="shared" ref="M196:M202" si="34">K196-L196</f>
        <v>0</v>
      </c>
      <c r="N196" s="10"/>
    </row>
    <row r="197" ht="36" spans="1:14">
      <c r="A197" s="3">
        <v>195</v>
      </c>
      <c r="B197" s="3" t="s">
        <v>340</v>
      </c>
      <c r="C197" s="3" t="s">
        <v>825</v>
      </c>
      <c r="D197" s="3" t="s">
        <v>829</v>
      </c>
      <c r="E197" s="3" t="s">
        <v>104</v>
      </c>
      <c r="F197" s="3" t="s">
        <v>386</v>
      </c>
      <c r="G197" s="3" t="s">
        <v>830</v>
      </c>
      <c r="H197" s="3" t="s">
        <v>831</v>
      </c>
      <c r="I197" s="3" t="s">
        <v>829</v>
      </c>
      <c r="J197" s="3">
        <v>10</v>
      </c>
      <c r="K197" s="3">
        <v>10</v>
      </c>
      <c r="L197" s="3">
        <v>10</v>
      </c>
      <c r="M197" s="3">
        <f t="shared" si="34"/>
        <v>0</v>
      </c>
      <c r="N197" s="10"/>
    </row>
    <row r="198" ht="36" spans="1:14">
      <c r="A198" s="3">
        <v>196</v>
      </c>
      <c r="B198" s="3" t="s">
        <v>340</v>
      </c>
      <c r="C198" s="3" t="s">
        <v>825</v>
      </c>
      <c r="D198" s="3" t="s">
        <v>832</v>
      </c>
      <c r="E198" s="3" t="s">
        <v>120</v>
      </c>
      <c r="F198" s="3" t="s">
        <v>408</v>
      </c>
      <c r="G198" s="3" t="s">
        <v>833</v>
      </c>
      <c r="H198" s="3" t="s">
        <v>834</v>
      </c>
      <c r="I198" s="3" t="s">
        <v>832</v>
      </c>
      <c r="J198" s="3">
        <v>35</v>
      </c>
      <c r="K198" s="3">
        <v>35</v>
      </c>
      <c r="L198" s="3">
        <v>35</v>
      </c>
      <c r="M198" s="3">
        <f t="shared" si="34"/>
        <v>0</v>
      </c>
      <c r="N198" s="10"/>
    </row>
    <row r="199" ht="36" spans="1:14">
      <c r="A199" s="3">
        <v>197</v>
      </c>
      <c r="B199" s="3" t="s">
        <v>367</v>
      </c>
      <c r="C199" s="3" t="s">
        <v>825</v>
      </c>
      <c r="D199" s="3" t="s">
        <v>835</v>
      </c>
      <c r="E199" s="3" t="s">
        <v>104</v>
      </c>
      <c r="F199" s="3" t="s">
        <v>350</v>
      </c>
      <c r="G199" s="3" t="s">
        <v>561</v>
      </c>
      <c r="H199" s="3" t="s">
        <v>836</v>
      </c>
      <c r="I199" s="3" t="s">
        <v>835</v>
      </c>
      <c r="J199" s="3">
        <v>10</v>
      </c>
      <c r="K199" s="3">
        <v>10</v>
      </c>
      <c r="L199" s="3">
        <v>10</v>
      </c>
      <c r="M199" s="3">
        <f t="shared" si="34"/>
        <v>0</v>
      </c>
      <c r="N199" s="10"/>
    </row>
    <row r="200" ht="36" spans="1:14">
      <c r="A200" s="3">
        <v>198</v>
      </c>
      <c r="B200" s="3" t="s">
        <v>367</v>
      </c>
      <c r="C200" s="3" t="s">
        <v>825</v>
      </c>
      <c r="D200" s="3" t="s">
        <v>829</v>
      </c>
      <c r="E200" s="3" t="s">
        <v>104</v>
      </c>
      <c r="F200" s="3" t="s">
        <v>350</v>
      </c>
      <c r="G200" s="3" t="s">
        <v>837</v>
      </c>
      <c r="H200" s="3" t="s">
        <v>838</v>
      </c>
      <c r="I200" s="3" t="s">
        <v>829</v>
      </c>
      <c r="J200" s="3">
        <v>20</v>
      </c>
      <c r="K200" s="3">
        <v>20</v>
      </c>
      <c r="L200" s="3">
        <v>20</v>
      </c>
      <c r="M200" s="3">
        <f t="shared" si="34"/>
        <v>0</v>
      </c>
      <c r="N200" s="10"/>
    </row>
    <row r="201" ht="36" spans="1:14">
      <c r="A201" s="3">
        <v>199</v>
      </c>
      <c r="B201" s="3" t="s">
        <v>367</v>
      </c>
      <c r="C201" s="3" t="s">
        <v>825</v>
      </c>
      <c r="D201" s="3" t="s">
        <v>832</v>
      </c>
      <c r="E201" s="3" t="s">
        <v>104</v>
      </c>
      <c r="F201" s="3" t="s">
        <v>419</v>
      </c>
      <c r="G201" s="10" t="s">
        <v>839</v>
      </c>
      <c r="H201" s="3" t="s">
        <v>840</v>
      </c>
      <c r="I201" s="3" t="s">
        <v>832</v>
      </c>
      <c r="J201" s="3">
        <v>3</v>
      </c>
      <c r="K201" s="3">
        <v>3</v>
      </c>
      <c r="L201" s="3">
        <v>3</v>
      </c>
      <c r="M201" s="3">
        <f t="shared" si="34"/>
        <v>0</v>
      </c>
      <c r="N201" s="10"/>
    </row>
    <row r="202" ht="36" spans="1:14">
      <c r="A202" s="3">
        <v>200</v>
      </c>
      <c r="B202" s="3" t="s">
        <v>367</v>
      </c>
      <c r="C202" s="3" t="s">
        <v>825</v>
      </c>
      <c r="D202" s="3" t="s">
        <v>832</v>
      </c>
      <c r="E202" s="3" t="s">
        <v>104</v>
      </c>
      <c r="F202" s="3" t="s">
        <v>419</v>
      </c>
      <c r="G202" s="3" t="s">
        <v>841</v>
      </c>
      <c r="H202" s="3" t="s">
        <v>842</v>
      </c>
      <c r="I202" s="3" t="s">
        <v>832</v>
      </c>
      <c r="J202" s="3">
        <v>7</v>
      </c>
      <c r="K202" s="3">
        <v>7</v>
      </c>
      <c r="L202" s="12">
        <v>7</v>
      </c>
      <c r="M202" s="3">
        <f t="shared" si="34"/>
        <v>0</v>
      </c>
      <c r="N202" s="10"/>
    </row>
    <row r="203" ht="48" spans="1:14">
      <c r="A203" s="3">
        <v>203</v>
      </c>
      <c r="B203" s="12" t="s">
        <v>348</v>
      </c>
      <c r="C203" s="4" t="s">
        <v>825</v>
      </c>
      <c r="D203" s="4" t="s">
        <v>826</v>
      </c>
      <c r="E203" s="3" t="s">
        <v>104</v>
      </c>
      <c r="F203" s="3" t="s">
        <v>350</v>
      </c>
      <c r="G203" s="3" t="s">
        <v>843</v>
      </c>
      <c r="H203" s="3" t="s">
        <v>844</v>
      </c>
      <c r="I203" s="4" t="s">
        <v>826</v>
      </c>
      <c r="J203" s="3">
        <v>20</v>
      </c>
      <c r="K203" s="3">
        <v>20</v>
      </c>
      <c r="L203" s="12">
        <v>19.5</v>
      </c>
      <c r="M203" s="3">
        <v>0.5</v>
      </c>
      <c r="N203" s="10" t="s">
        <v>430</v>
      </c>
    </row>
    <row r="204" ht="36" spans="1:14">
      <c r="A204" s="3">
        <v>204</v>
      </c>
      <c r="B204" s="12" t="s">
        <v>348</v>
      </c>
      <c r="C204" s="4" t="s">
        <v>825</v>
      </c>
      <c r="D204" s="4" t="s">
        <v>832</v>
      </c>
      <c r="E204" s="3" t="s">
        <v>104</v>
      </c>
      <c r="F204" s="3" t="s">
        <v>350</v>
      </c>
      <c r="G204" s="3" t="s">
        <v>845</v>
      </c>
      <c r="H204" s="3" t="s">
        <v>846</v>
      </c>
      <c r="I204" s="4" t="s">
        <v>832</v>
      </c>
      <c r="J204" s="3">
        <v>14</v>
      </c>
      <c r="K204" s="3">
        <v>14</v>
      </c>
      <c r="L204" s="12">
        <v>14</v>
      </c>
      <c r="M204" s="3">
        <f>K204-L204</f>
        <v>0</v>
      </c>
      <c r="N204" s="10"/>
    </row>
    <row r="205" ht="36" spans="1:14">
      <c r="A205" s="3">
        <v>205</v>
      </c>
      <c r="B205" s="12" t="s">
        <v>348</v>
      </c>
      <c r="C205" s="4" t="s">
        <v>825</v>
      </c>
      <c r="D205" s="4" t="s">
        <v>847</v>
      </c>
      <c r="E205" s="3" t="s">
        <v>104</v>
      </c>
      <c r="F205" s="3" t="s">
        <v>350</v>
      </c>
      <c r="G205" s="3" t="s">
        <v>848</v>
      </c>
      <c r="H205" s="3" t="s">
        <v>849</v>
      </c>
      <c r="I205" s="4" t="s">
        <v>847</v>
      </c>
      <c r="J205" s="4">
        <v>10</v>
      </c>
      <c r="K205" s="4">
        <v>10</v>
      </c>
      <c r="L205" s="12">
        <v>10</v>
      </c>
      <c r="M205" s="3">
        <v>0</v>
      </c>
      <c r="N205" s="10"/>
    </row>
    <row r="206" ht="36" spans="1:14">
      <c r="A206" s="3">
        <v>206</v>
      </c>
      <c r="B206" s="12" t="s">
        <v>348</v>
      </c>
      <c r="C206" s="4" t="s">
        <v>825</v>
      </c>
      <c r="D206" s="4" t="s">
        <v>847</v>
      </c>
      <c r="E206" s="3" t="s">
        <v>104</v>
      </c>
      <c r="F206" s="3" t="s">
        <v>350</v>
      </c>
      <c r="G206" s="3" t="s">
        <v>850</v>
      </c>
      <c r="H206" s="3" t="s">
        <v>851</v>
      </c>
      <c r="I206" s="4" t="s">
        <v>847</v>
      </c>
      <c r="J206" s="4">
        <v>8</v>
      </c>
      <c r="K206" s="4">
        <v>8</v>
      </c>
      <c r="L206" s="12">
        <v>8</v>
      </c>
      <c r="M206" s="3">
        <f t="shared" ref="M206:M220" si="35">K206-L206</f>
        <v>0</v>
      </c>
      <c r="N206" s="10"/>
    </row>
    <row r="207" ht="36" spans="1:14">
      <c r="A207" s="3">
        <v>207</v>
      </c>
      <c r="B207" s="12" t="s">
        <v>348</v>
      </c>
      <c r="C207" s="4" t="s">
        <v>825</v>
      </c>
      <c r="D207" s="4" t="s">
        <v>310</v>
      </c>
      <c r="E207" s="3" t="s">
        <v>104</v>
      </c>
      <c r="F207" s="3" t="s">
        <v>350</v>
      </c>
      <c r="G207" s="3" t="s">
        <v>852</v>
      </c>
      <c r="H207" s="3" t="s">
        <v>853</v>
      </c>
      <c r="I207" s="4" t="s">
        <v>310</v>
      </c>
      <c r="J207" s="4">
        <v>15</v>
      </c>
      <c r="K207" s="4">
        <v>15</v>
      </c>
      <c r="L207" s="12">
        <v>8</v>
      </c>
      <c r="M207" s="21">
        <v>7</v>
      </c>
      <c r="N207" s="10" t="s">
        <v>854</v>
      </c>
    </row>
    <row r="208" ht="36" spans="1:14">
      <c r="A208" s="3">
        <v>208</v>
      </c>
      <c r="B208" s="12" t="s">
        <v>348</v>
      </c>
      <c r="C208" s="4" t="s">
        <v>825</v>
      </c>
      <c r="D208" s="4" t="s">
        <v>855</v>
      </c>
      <c r="E208" s="3" t="s">
        <v>120</v>
      </c>
      <c r="F208" s="3" t="s">
        <v>357</v>
      </c>
      <c r="G208" s="3" t="s">
        <v>856</v>
      </c>
      <c r="H208" s="3" t="s">
        <v>655</v>
      </c>
      <c r="I208" s="4" t="s">
        <v>855</v>
      </c>
      <c r="J208" s="4">
        <v>10</v>
      </c>
      <c r="K208" s="4">
        <v>10</v>
      </c>
      <c r="L208" s="12">
        <v>10</v>
      </c>
      <c r="M208" s="3">
        <v>0</v>
      </c>
      <c r="N208" s="10"/>
    </row>
    <row r="209" spans="1:14">
      <c r="A209" s="3" t="s">
        <v>825</v>
      </c>
      <c r="B209" s="3" t="s">
        <v>113</v>
      </c>
      <c r="C209" s="3">
        <v>13</v>
      </c>
      <c r="D209" s="3"/>
      <c r="E209" s="3"/>
      <c r="F209" s="3"/>
      <c r="G209" s="3"/>
      <c r="H209" s="3"/>
      <c r="I209" s="3"/>
      <c r="J209" s="3"/>
      <c r="K209" s="3">
        <f t="shared" ref="K209:M209" si="36">SUM(K196:K208)</f>
        <v>172</v>
      </c>
      <c r="L209" s="3">
        <f t="shared" si="36"/>
        <v>164.5</v>
      </c>
      <c r="M209" s="3">
        <f t="shared" si="36"/>
        <v>7.5</v>
      </c>
      <c r="N209" s="13">
        <f>L209/K209</f>
        <v>0.956395348837209</v>
      </c>
    </row>
    <row r="210" ht="24" spans="1:14">
      <c r="A210" s="3">
        <v>209</v>
      </c>
      <c r="B210" s="3" t="s">
        <v>334</v>
      </c>
      <c r="C210" s="3" t="s">
        <v>315</v>
      </c>
      <c r="D210" s="3" t="s">
        <v>315</v>
      </c>
      <c r="E210" s="3" t="s">
        <v>319</v>
      </c>
      <c r="F210" s="3" t="s">
        <v>319</v>
      </c>
      <c r="G210" s="3" t="s">
        <v>319</v>
      </c>
      <c r="H210" s="3" t="s">
        <v>319</v>
      </c>
      <c r="I210" s="3" t="s">
        <v>315</v>
      </c>
      <c r="J210" s="3">
        <v>13.62</v>
      </c>
      <c r="K210" s="3">
        <v>13.62</v>
      </c>
      <c r="L210" s="3">
        <v>13.62</v>
      </c>
      <c r="M210" s="3">
        <f t="shared" si="35"/>
        <v>0</v>
      </c>
      <c r="N210" s="10"/>
    </row>
    <row r="211" ht="24" spans="1:14">
      <c r="A211" s="3">
        <v>210</v>
      </c>
      <c r="B211" s="3" t="s">
        <v>334</v>
      </c>
      <c r="C211" s="3" t="s">
        <v>315</v>
      </c>
      <c r="D211" s="3" t="s">
        <v>315</v>
      </c>
      <c r="E211" s="3" t="s">
        <v>857</v>
      </c>
      <c r="F211" s="3" t="s">
        <v>857</v>
      </c>
      <c r="G211" s="3" t="s">
        <v>857</v>
      </c>
      <c r="H211" s="3" t="s">
        <v>857</v>
      </c>
      <c r="I211" s="3" t="s">
        <v>315</v>
      </c>
      <c r="J211" s="3">
        <v>310</v>
      </c>
      <c r="K211" s="3">
        <v>310</v>
      </c>
      <c r="L211" s="3">
        <v>310</v>
      </c>
      <c r="M211" s="3">
        <f t="shared" si="35"/>
        <v>0</v>
      </c>
      <c r="N211" s="10"/>
    </row>
    <row r="212" ht="24" spans="1:14">
      <c r="A212" s="3">
        <v>211</v>
      </c>
      <c r="B212" s="3" t="s">
        <v>334</v>
      </c>
      <c r="C212" s="3" t="s">
        <v>315</v>
      </c>
      <c r="D212" s="3" t="s">
        <v>315</v>
      </c>
      <c r="E212" s="3" t="s">
        <v>104</v>
      </c>
      <c r="F212" s="3" t="s">
        <v>104</v>
      </c>
      <c r="G212" s="3" t="s">
        <v>858</v>
      </c>
      <c r="H212" s="3" t="s">
        <v>858</v>
      </c>
      <c r="I212" s="3" t="s">
        <v>315</v>
      </c>
      <c r="J212" s="3">
        <v>77.38</v>
      </c>
      <c r="K212" s="3">
        <v>77.38</v>
      </c>
      <c r="L212" s="3">
        <v>38.18</v>
      </c>
      <c r="M212" s="3">
        <f t="shared" si="35"/>
        <v>39.2</v>
      </c>
      <c r="N212" s="10"/>
    </row>
    <row r="213" ht="24" spans="1:14">
      <c r="A213" s="3">
        <v>212</v>
      </c>
      <c r="B213" s="3" t="s">
        <v>334</v>
      </c>
      <c r="C213" s="3" t="s">
        <v>315</v>
      </c>
      <c r="D213" s="3" t="s">
        <v>315</v>
      </c>
      <c r="E213" s="3" t="s">
        <v>104</v>
      </c>
      <c r="F213" s="3" t="s">
        <v>859</v>
      </c>
      <c r="G213" s="3" t="s">
        <v>860</v>
      </c>
      <c r="H213" s="3" t="s">
        <v>861</v>
      </c>
      <c r="I213" s="3" t="s">
        <v>315</v>
      </c>
      <c r="J213" s="3">
        <v>270</v>
      </c>
      <c r="K213" s="3">
        <v>270</v>
      </c>
      <c r="L213" s="12">
        <v>270</v>
      </c>
      <c r="M213" s="3">
        <f t="shared" si="35"/>
        <v>0</v>
      </c>
      <c r="N213" s="10"/>
    </row>
    <row r="214" ht="24" spans="1:14">
      <c r="A214" s="3">
        <v>213</v>
      </c>
      <c r="B214" s="3" t="s">
        <v>862</v>
      </c>
      <c r="C214" s="3" t="s">
        <v>315</v>
      </c>
      <c r="D214" s="3" t="s">
        <v>313</v>
      </c>
      <c r="E214" s="3" t="s">
        <v>104</v>
      </c>
      <c r="F214" s="3" t="s">
        <v>419</v>
      </c>
      <c r="G214" s="3" t="s">
        <v>863</v>
      </c>
      <c r="H214" s="3" t="s">
        <v>864</v>
      </c>
      <c r="I214" s="3" t="s">
        <v>865</v>
      </c>
      <c r="J214" s="3">
        <v>199</v>
      </c>
      <c r="K214" s="3">
        <v>199</v>
      </c>
      <c r="L214" s="3">
        <v>199</v>
      </c>
      <c r="M214" s="3">
        <f t="shared" si="35"/>
        <v>0</v>
      </c>
      <c r="N214" s="10"/>
    </row>
    <row r="215" ht="24" spans="1:14">
      <c r="A215" s="3">
        <v>214</v>
      </c>
      <c r="B215" s="3" t="s">
        <v>866</v>
      </c>
      <c r="C215" s="3" t="s">
        <v>315</v>
      </c>
      <c r="D215" s="3" t="s">
        <v>867</v>
      </c>
      <c r="E215" s="3" t="s">
        <v>120</v>
      </c>
      <c r="F215" s="3" t="s">
        <v>361</v>
      </c>
      <c r="G215" s="3" t="s">
        <v>868</v>
      </c>
      <c r="H215" s="3" t="s">
        <v>869</v>
      </c>
      <c r="I215" s="3" t="s">
        <v>867</v>
      </c>
      <c r="J215" s="3">
        <v>84</v>
      </c>
      <c r="K215" s="3">
        <v>40</v>
      </c>
      <c r="L215" s="3">
        <v>40</v>
      </c>
      <c r="M215" s="3">
        <f t="shared" si="35"/>
        <v>0</v>
      </c>
      <c r="N215" s="10"/>
    </row>
    <row r="216" ht="36" spans="1:14">
      <c r="A216" s="3">
        <v>215</v>
      </c>
      <c r="B216" s="3" t="s">
        <v>340</v>
      </c>
      <c r="C216" s="3" t="s">
        <v>315</v>
      </c>
      <c r="D216" s="3" t="s">
        <v>315</v>
      </c>
      <c r="E216" s="3" t="s">
        <v>104</v>
      </c>
      <c r="F216" s="3" t="s">
        <v>859</v>
      </c>
      <c r="G216" s="3" t="s">
        <v>860</v>
      </c>
      <c r="H216" s="3" t="s">
        <v>870</v>
      </c>
      <c r="I216" s="3" t="s">
        <v>315</v>
      </c>
      <c r="J216" s="3">
        <v>340</v>
      </c>
      <c r="K216" s="3">
        <v>340</v>
      </c>
      <c r="L216" s="3">
        <v>340</v>
      </c>
      <c r="M216" s="3">
        <f t="shared" si="35"/>
        <v>0</v>
      </c>
      <c r="N216" s="10"/>
    </row>
    <row r="217" ht="48" spans="1:14">
      <c r="A217" s="3">
        <v>216</v>
      </c>
      <c r="B217" s="3" t="s">
        <v>340</v>
      </c>
      <c r="C217" s="3" t="s">
        <v>315</v>
      </c>
      <c r="D217" s="3" t="s">
        <v>315</v>
      </c>
      <c r="E217" s="3" t="s">
        <v>871</v>
      </c>
      <c r="F217" s="3" t="s">
        <v>872</v>
      </c>
      <c r="G217" s="3" t="s">
        <v>873</v>
      </c>
      <c r="H217" s="3" t="s">
        <v>874</v>
      </c>
      <c r="I217" s="3" t="s">
        <v>315</v>
      </c>
      <c r="J217" s="3">
        <v>201.2</v>
      </c>
      <c r="K217" s="3">
        <v>201.2</v>
      </c>
      <c r="L217" s="3">
        <v>201.2</v>
      </c>
      <c r="M217" s="3">
        <f t="shared" si="35"/>
        <v>0</v>
      </c>
      <c r="N217" s="10"/>
    </row>
    <row r="218" ht="36" spans="1:14">
      <c r="A218" s="3">
        <v>217</v>
      </c>
      <c r="B218" s="3" t="s">
        <v>340</v>
      </c>
      <c r="C218" s="3" t="s">
        <v>315</v>
      </c>
      <c r="D218" s="3" t="s">
        <v>315</v>
      </c>
      <c r="E218" s="3" t="s">
        <v>319</v>
      </c>
      <c r="F218" s="3" t="s">
        <v>319</v>
      </c>
      <c r="G218" s="3" t="s">
        <v>875</v>
      </c>
      <c r="H218" s="3" t="s">
        <v>876</v>
      </c>
      <c r="I218" s="3" t="s">
        <v>315</v>
      </c>
      <c r="J218" s="3">
        <v>9.8</v>
      </c>
      <c r="K218" s="3">
        <v>9.8</v>
      </c>
      <c r="L218" s="3">
        <v>9.8</v>
      </c>
      <c r="M218" s="3">
        <f t="shared" si="35"/>
        <v>0</v>
      </c>
      <c r="N218" s="10"/>
    </row>
    <row r="219" ht="36" spans="1:14">
      <c r="A219" s="3">
        <v>218</v>
      </c>
      <c r="B219" s="3" t="s">
        <v>367</v>
      </c>
      <c r="C219" s="3" t="s">
        <v>315</v>
      </c>
      <c r="D219" s="3" t="s">
        <v>877</v>
      </c>
      <c r="E219" s="3" t="s">
        <v>104</v>
      </c>
      <c r="F219" s="3" t="s">
        <v>878</v>
      </c>
      <c r="G219" s="3" t="s">
        <v>879</v>
      </c>
      <c r="H219" s="3" t="s">
        <v>880</v>
      </c>
      <c r="I219" s="3" t="s">
        <v>877</v>
      </c>
      <c r="J219" s="3">
        <v>110</v>
      </c>
      <c r="K219" s="3">
        <v>110</v>
      </c>
      <c r="L219" s="3">
        <v>110</v>
      </c>
      <c r="M219" s="3">
        <f t="shared" si="35"/>
        <v>0</v>
      </c>
      <c r="N219" s="10" t="s">
        <v>877</v>
      </c>
    </row>
    <row r="220" ht="36" spans="1:14">
      <c r="A220" s="3">
        <v>219</v>
      </c>
      <c r="B220" s="3" t="s">
        <v>367</v>
      </c>
      <c r="C220" s="3" t="s">
        <v>315</v>
      </c>
      <c r="D220" s="3" t="s">
        <v>315</v>
      </c>
      <c r="E220" s="3" t="s">
        <v>881</v>
      </c>
      <c r="F220" s="3" t="s">
        <v>882</v>
      </c>
      <c r="G220" s="3" t="s">
        <v>883</v>
      </c>
      <c r="H220" s="3" t="s">
        <v>884</v>
      </c>
      <c r="I220" s="3" t="s">
        <v>315</v>
      </c>
      <c r="J220" s="3">
        <v>33</v>
      </c>
      <c r="K220" s="3">
        <v>33</v>
      </c>
      <c r="L220" s="3">
        <v>33</v>
      </c>
      <c r="M220" s="3">
        <f t="shared" si="35"/>
        <v>0</v>
      </c>
      <c r="N220" s="10"/>
    </row>
    <row r="221" ht="36" spans="1:14">
      <c r="A221" s="3">
        <v>220</v>
      </c>
      <c r="B221" s="3" t="s">
        <v>367</v>
      </c>
      <c r="C221" s="3" t="s">
        <v>315</v>
      </c>
      <c r="D221" s="3" t="s">
        <v>315</v>
      </c>
      <c r="E221" s="3" t="s">
        <v>104</v>
      </c>
      <c r="F221" s="3" t="s">
        <v>859</v>
      </c>
      <c r="G221" s="3" t="s">
        <v>860</v>
      </c>
      <c r="H221" s="3" t="s">
        <v>870</v>
      </c>
      <c r="I221" s="3" t="s">
        <v>315</v>
      </c>
      <c r="J221" s="3">
        <v>136</v>
      </c>
      <c r="K221" s="3">
        <v>136</v>
      </c>
      <c r="L221" s="3">
        <v>0</v>
      </c>
      <c r="M221" s="3">
        <v>136</v>
      </c>
      <c r="N221" s="3" t="s">
        <v>430</v>
      </c>
    </row>
    <row r="222" ht="36" spans="1:14">
      <c r="A222" s="3">
        <v>221</v>
      </c>
      <c r="B222" s="3" t="s">
        <v>367</v>
      </c>
      <c r="C222" s="3" t="s">
        <v>315</v>
      </c>
      <c r="D222" s="3" t="s">
        <v>315</v>
      </c>
      <c r="E222" s="3" t="s">
        <v>319</v>
      </c>
      <c r="F222" s="3" t="s">
        <v>885</v>
      </c>
      <c r="G222" s="3" t="s">
        <v>319</v>
      </c>
      <c r="H222" s="3" t="s">
        <v>319</v>
      </c>
      <c r="I222" s="3" t="s">
        <v>315</v>
      </c>
      <c r="J222" s="3">
        <v>5</v>
      </c>
      <c r="K222" s="3">
        <v>5</v>
      </c>
      <c r="L222" s="3">
        <v>5</v>
      </c>
      <c r="M222" s="3">
        <f t="shared" ref="M222:M245" si="37">K222-L222</f>
        <v>0</v>
      </c>
      <c r="N222" s="10"/>
    </row>
    <row r="223" ht="36" spans="1:14">
      <c r="A223" s="3">
        <v>222</v>
      </c>
      <c r="B223" s="3" t="s">
        <v>886</v>
      </c>
      <c r="C223" s="3" t="s">
        <v>887</v>
      </c>
      <c r="D223" s="3" t="s">
        <v>887</v>
      </c>
      <c r="E223" s="3" t="s">
        <v>120</v>
      </c>
      <c r="F223" s="3" t="s">
        <v>120</v>
      </c>
      <c r="G223" s="3" t="s">
        <v>888</v>
      </c>
      <c r="H223" s="3" t="s">
        <v>888</v>
      </c>
      <c r="I223" s="3" t="s">
        <v>315</v>
      </c>
      <c r="J223" s="3">
        <v>872</v>
      </c>
      <c r="K223" s="3">
        <v>872</v>
      </c>
      <c r="L223" s="3">
        <v>872</v>
      </c>
      <c r="M223" s="3">
        <f t="shared" si="37"/>
        <v>0</v>
      </c>
      <c r="N223" s="10"/>
    </row>
    <row r="224" ht="60" spans="1:14">
      <c r="A224" s="3">
        <v>223</v>
      </c>
      <c r="B224" s="3" t="s">
        <v>889</v>
      </c>
      <c r="C224" s="3" t="s">
        <v>887</v>
      </c>
      <c r="D224" s="3" t="s">
        <v>887</v>
      </c>
      <c r="E224" s="3" t="s">
        <v>104</v>
      </c>
      <c r="F224" s="3" t="s">
        <v>104</v>
      </c>
      <c r="G224" s="3" t="s">
        <v>890</v>
      </c>
      <c r="H224" s="3" t="s">
        <v>890</v>
      </c>
      <c r="I224" s="3" t="s">
        <v>315</v>
      </c>
      <c r="J224" s="3">
        <v>235.96</v>
      </c>
      <c r="K224" s="3">
        <v>235.96</v>
      </c>
      <c r="L224" s="3">
        <v>235.96</v>
      </c>
      <c r="M224" s="3">
        <f t="shared" si="37"/>
        <v>0</v>
      </c>
      <c r="N224" s="10"/>
    </row>
    <row r="225" ht="36" spans="1:14">
      <c r="A225" s="3">
        <v>224</v>
      </c>
      <c r="B225" s="3" t="s">
        <v>891</v>
      </c>
      <c r="C225" s="3" t="s">
        <v>892</v>
      </c>
      <c r="D225" s="3" t="s">
        <v>892</v>
      </c>
      <c r="E225" s="3" t="s">
        <v>120</v>
      </c>
      <c r="F225" s="3" t="s">
        <v>120</v>
      </c>
      <c r="G225" s="3" t="s">
        <v>893</v>
      </c>
      <c r="H225" s="3" t="s">
        <v>893</v>
      </c>
      <c r="I225" s="3" t="s">
        <v>315</v>
      </c>
      <c r="J225" s="3">
        <v>60.29</v>
      </c>
      <c r="K225" s="3">
        <v>60.29</v>
      </c>
      <c r="L225" s="3">
        <v>60.29</v>
      </c>
      <c r="M225" s="3">
        <f t="shared" si="37"/>
        <v>0</v>
      </c>
      <c r="N225" s="10"/>
    </row>
    <row r="226" ht="36" spans="1:14">
      <c r="A226" s="3">
        <v>225</v>
      </c>
      <c r="B226" s="3" t="s">
        <v>894</v>
      </c>
      <c r="C226" s="3" t="s">
        <v>895</v>
      </c>
      <c r="D226" s="3" t="s">
        <v>895</v>
      </c>
      <c r="E226" s="3" t="s">
        <v>120</v>
      </c>
      <c r="F226" s="3" t="s">
        <v>120</v>
      </c>
      <c r="G226" s="3" t="s">
        <v>896</v>
      </c>
      <c r="H226" s="3" t="s">
        <v>896</v>
      </c>
      <c r="I226" s="3" t="s">
        <v>315</v>
      </c>
      <c r="J226" s="3">
        <v>25.11</v>
      </c>
      <c r="K226" s="3">
        <v>25.11</v>
      </c>
      <c r="L226" s="3">
        <v>25.11</v>
      </c>
      <c r="M226" s="3">
        <f t="shared" si="37"/>
        <v>0</v>
      </c>
      <c r="N226" s="10"/>
    </row>
    <row r="227" ht="36" spans="1:14">
      <c r="A227" s="3">
        <v>226</v>
      </c>
      <c r="B227" s="3" t="s">
        <v>897</v>
      </c>
      <c r="C227" s="3" t="s">
        <v>898</v>
      </c>
      <c r="D227" s="3" t="s">
        <v>898</v>
      </c>
      <c r="E227" s="3" t="s">
        <v>104</v>
      </c>
      <c r="F227" s="3" t="s">
        <v>104</v>
      </c>
      <c r="G227" s="3" t="s">
        <v>899</v>
      </c>
      <c r="H227" s="3" t="s">
        <v>899</v>
      </c>
      <c r="I227" s="3" t="s">
        <v>315</v>
      </c>
      <c r="J227" s="3">
        <v>13.5</v>
      </c>
      <c r="K227" s="3">
        <v>13.5</v>
      </c>
      <c r="L227" s="3">
        <v>13.5</v>
      </c>
      <c r="M227" s="3">
        <f t="shared" si="37"/>
        <v>0</v>
      </c>
      <c r="N227" s="10"/>
    </row>
    <row r="228" ht="36" spans="1:14">
      <c r="A228" s="3">
        <v>227</v>
      </c>
      <c r="B228" s="3" t="s">
        <v>900</v>
      </c>
      <c r="C228" s="3" t="s">
        <v>901</v>
      </c>
      <c r="D228" s="3" t="s">
        <v>901</v>
      </c>
      <c r="E228" s="3" t="s">
        <v>120</v>
      </c>
      <c r="F228" s="3" t="s">
        <v>120</v>
      </c>
      <c r="G228" s="3" t="s">
        <v>902</v>
      </c>
      <c r="H228" s="3" t="s">
        <v>902</v>
      </c>
      <c r="I228" s="3" t="s">
        <v>315</v>
      </c>
      <c r="J228" s="3">
        <v>40</v>
      </c>
      <c r="K228" s="3">
        <v>40</v>
      </c>
      <c r="L228" s="3">
        <v>40</v>
      </c>
      <c r="M228" s="3">
        <f t="shared" si="37"/>
        <v>0</v>
      </c>
      <c r="N228" s="10"/>
    </row>
    <row r="229" ht="36" spans="1:14">
      <c r="A229" s="3">
        <v>228</v>
      </c>
      <c r="B229" s="3" t="s">
        <v>903</v>
      </c>
      <c r="C229" s="3" t="s">
        <v>904</v>
      </c>
      <c r="D229" s="3" t="s">
        <v>904</v>
      </c>
      <c r="E229" s="3" t="s">
        <v>120</v>
      </c>
      <c r="F229" s="3" t="s">
        <v>120</v>
      </c>
      <c r="G229" s="3" t="s">
        <v>905</v>
      </c>
      <c r="H229" s="3" t="s">
        <v>905</v>
      </c>
      <c r="I229" s="3" t="s">
        <v>315</v>
      </c>
      <c r="J229" s="3">
        <v>5</v>
      </c>
      <c r="K229" s="3">
        <v>5</v>
      </c>
      <c r="L229" s="3">
        <v>5</v>
      </c>
      <c r="M229" s="3">
        <f t="shared" si="37"/>
        <v>0</v>
      </c>
      <c r="N229" s="10"/>
    </row>
    <row r="230" ht="48" spans="1:14">
      <c r="A230" s="3">
        <v>229</v>
      </c>
      <c r="B230" s="3" t="s">
        <v>906</v>
      </c>
      <c r="C230" s="3" t="s">
        <v>907</v>
      </c>
      <c r="D230" s="3" t="s">
        <v>907</v>
      </c>
      <c r="E230" s="3" t="s">
        <v>104</v>
      </c>
      <c r="F230" s="3" t="s">
        <v>104</v>
      </c>
      <c r="G230" s="3" t="s">
        <v>908</v>
      </c>
      <c r="H230" s="3" t="s">
        <v>908</v>
      </c>
      <c r="I230" s="3" t="s">
        <v>315</v>
      </c>
      <c r="J230" s="3">
        <v>74.1</v>
      </c>
      <c r="K230" s="3">
        <v>74.1</v>
      </c>
      <c r="L230" s="3">
        <v>74.1</v>
      </c>
      <c r="M230" s="3">
        <f t="shared" si="37"/>
        <v>0</v>
      </c>
      <c r="N230" s="10"/>
    </row>
    <row r="231" ht="36" spans="1:14">
      <c r="A231" s="3">
        <v>230</v>
      </c>
      <c r="B231" s="3" t="s">
        <v>909</v>
      </c>
      <c r="C231" s="3" t="s">
        <v>910</v>
      </c>
      <c r="D231" s="3" t="s">
        <v>910</v>
      </c>
      <c r="E231" s="3" t="s">
        <v>120</v>
      </c>
      <c r="F231" s="3" t="s">
        <v>120</v>
      </c>
      <c r="G231" s="3" t="s">
        <v>911</v>
      </c>
      <c r="H231" s="3" t="s">
        <v>911</v>
      </c>
      <c r="I231" s="3" t="s">
        <v>315</v>
      </c>
      <c r="J231" s="3">
        <v>8</v>
      </c>
      <c r="K231" s="3">
        <v>8</v>
      </c>
      <c r="L231" s="3">
        <v>8</v>
      </c>
      <c r="M231" s="3">
        <f t="shared" si="37"/>
        <v>0</v>
      </c>
      <c r="N231" s="10"/>
    </row>
    <row r="232" ht="36" spans="1:14">
      <c r="A232" s="3">
        <v>231</v>
      </c>
      <c r="B232" s="3" t="s">
        <v>912</v>
      </c>
      <c r="C232" s="3" t="s">
        <v>315</v>
      </c>
      <c r="D232" s="3" t="s">
        <v>315</v>
      </c>
      <c r="E232" s="3" t="s">
        <v>120</v>
      </c>
      <c r="F232" s="3" t="s">
        <v>408</v>
      </c>
      <c r="G232" s="3" t="s">
        <v>913</v>
      </c>
      <c r="H232" s="3" t="s">
        <v>913</v>
      </c>
      <c r="I232" s="3" t="s">
        <v>887</v>
      </c>
      <c r="J232" s="3">
        <v>250</v>
      </c>
      <c r="K232" s="3">
        <v>250</v>
      </c>
      <c r="L232" s="3">
        <v>250</v>
      </c>
      <c r="M232" s="3">
        <f t="shared" si="37"/>
        <v>0</v>
      </c>
      <c r="N232" s="10"/>
    </row>
    <row r="233" ht="36" spans="1:14">
      <c r="A233" s="3">
        <v>232</v>
      </c>
      <c r="B233" s="3" t="s">
        <v>914</v>
      </c>
      <c r="C233" s="3" t="s">
        <v>892</v>
      </c>
      <c r="D233" s="3" t="s">
        <v>892</v>
      </c>
      <c r="E233" s="3" t="s">
        <v>120</v>
      </c>
      <c r="F233" s="3" t="s">
        <v>357</v>
      </c>
      <c r="G233" s="3" t="s">
        <v>915</v>
      </c>
      <c r="H233" s="3" t="s">
        <v>915</v>
      </c>
      <c r="I233" s="3" t="s">
        <v>916</v>
      </c>
      <c r="J233" s="3">
        <v>200</v>
      </c>
      <c r="K233" s="3">
        <v>200</v>
      </c>
      <c r="L233" s="3">
        <v>200</v>
      </c>
      <c r="M233" s="3">
        <f t="shared" si="37"/>
        <v>0</v>
      </c>
      <c r="N233" s="10"/>
    </row>
    <row r="234" ht="36" spans="1:14">
      <c r="A234" s="3">
        <v>233</v>
      </c>
      <c r="B234" s="3" t="s">
        <v>917</v>
      </c>
      <c r="C234" s="3" t="s">
        <v>315</v>
      </c>
      <c r="D234" s="3" t="s">
        <v>315</v>
      </c>
      <c r="E234" s="3" t="s">
        <v>104</v>
      </c>
      <c r="F234" s="3" t="s">
        <v>337</v>
      </c>
      <c r="G234" s="3" t="s">
        <v>918</v>
      </c>
      <c r="H234" s="3" t="s">
        <v>918</v>
      </c>
      <c r="I234" s="3" t="s">
        <v>907</v>
      </c>
      <c r="J234" s="3">
        <v>225</v>
      </c>
      <c r="K234" s="3">
        <v>225</v>
      </c>
      <c r="L234" s="3">
        <v>225</v>
      </c>
      <c r="M234" s="3">
        <f t="shared" si="37"/>
        <v>0</v>
      </c>
      <c r="N234" s="10"/>
    </row>
    <row r="235" ht="36" spans="1:14">
      <c r="A235" s="3">
        <v>234</v>
      </c>
      <c r="B235" s="3" t="s">
        <v>919</v>
      </c>
      <c r="C235" s="3" t="s">
        <v>315</v>
      </c>
      <c r="D235" s="3" t="s">
        <v>315</v>
      </c>
      <c r="E235" s="3" t="s">
        <v>120</v>
      </c>
      <c r="F235" s="3" t="s">
        <v>920</v>
      </c>
      <c r="G235" s="3" t="s">
        <v>921</v>
      </c>
      <c r="H235" s="3" t="s">
        <v>921</v>
      </c>
      <c r="I235" s="3" t="s">
        <v>922</v>
      </c>
      <c r="J235" s="3">
        <v>12.35</v>
      </c>
      <c r="K235" s="3">
        <v>12.35</v>
      </c>
      <c r="L235" s="3">
        <v>12.35</v>
      </c>
      <c r="M235" s="3">
        <f t="shared" si="37"/>
        <v>0</v>
      </c>
      <c r="N235" s="10"/>
    </row>
    <row r="236" ht="48" spans="1:14">
      <c r="A236" s="3">
        <v>235</v>
      </c>
      <c r="B236" s="3" t="s">
        <v>923</v>
      </c>
      <c r="C236" s="3" t="s">
        <v>225</v>
      </c>
      <c r="D236" s="3" t="s">
        <v>225</v>
      </c>
      <c r="E236" s="3" t="s">
        <v>104</v>
      </c>
      <c r="F236" s="3" t="s">
        <v>419</v>
      </c>
      <c r="G236" s="3" t="s">
        <v>924</v>
      </c>
      <c r="H236" s="3" t="s">
        <v>924</v>
      </c>
      <c r="I236" s="3" t="s">
        <v>925</v>
      </c>
      <c r="J236" s="3">
        <v>47.45</v>
      </c>
      <c r="K236" s="3">
        <v>47.45</v>
      </c>
      <c r="L236" s="3">
        <v>47.45</v>
      </c>
      <c r="M236" s="3">
        <f t="shared" si="37"/>
        <v>0</v>
      </c>
      <c r="N236" s="10"/>
    </row>
    <row r="237" ht="36" spans="1:14">
      <c r="A237" s="3">
        <v>236</v>
      </c>
      <c r="B237" s="3" t="s">
        <v>926</v>
      </c>
      <c r="C237" s="3" t="s">
        <v>315</v>
      </c>
      <c r="D237" s="3" t="s">
        <v>315</v>
      </c>
      <c r="E237" s="3" t="s">
        <v>104</v>
      </c>
      <c r="F237" s="3" t="s">
        <v>927</v>
      </c>
      <c r="G237" s="3" t="s">
        <v>928</v>
      </c>
      <c r="H237" s="3" t="s">
        <v>928</v>
      </c>
      <c r="I237" s="3" t="s">
        <v>929</v>
      </c>
      <c r="J237" s="3">
        <v>187</v>
      </c>
      <c r="K237" s="3">
        <v>187</v>
      </c>
      <c r="L237" s="3">
        <v>187</v>
      </c>
      <c r="M237" s="3">
        <f t="shared" si="37"/>
        <v>0</v>
      </c>
      <c r="N237" s="10"/>
    </row>
    <row r="238" ht="36" spans="1:14">
      <c r="A238" s="3">
        <v>2</v>
      </c>
      <c r="B238" s="3" t="s">
        <v>930</v>
      </c>
      <c r="C238" s="3" t="s">
        <v>315</v>
      </c>
      <c r="D238" s="3" t="s">
        <v>315</v>
      </c>
      <c r="E238" s="3" t="s">
        <v>650</v>
      </c>
      <c r="F238" s="3" t="s">
        <v>650</v>
      </c>
      <c r="G238" s="3" t="s">
        <v>931</v>
      </c>
      <c r="H238" s="3" t="s">
        <v>931</v>
      </c>
      <c r="I238" s="3" t="s">
        <v>932</v>
      </c>
      <c r="J238" s="3">
        <v>18</v>
      </c>
      <c r="K238" s="3">
        <v>18</v>
      </c>
      <c r="L238" s="3">
        <v>18</v>
      </c>
      <c r="M238" s="3">
        <f t="shared" si="37"/>
        <v>0</v>
      </c>
      <c r="N238" s="10"/>
    </row>
    <row r="239" ht="36" spans="1:14">
      <c r="A239" s="3">
        <v>238</v>
      </c>
      <c r="B239" s="3" t="s">
        <v>933</v>
      </c>
      <c r="C239" s="3" t="s">
        <v>315</v>
      </c>
      <c r="D239" s="3" t="s">
        <v>934</v>
      </c>
      <c r="E239" s="3" t="s">
        <v>104</v>
      </c>
      <c r="F239" s="3" t="s">
        <v>935</v>
      </c>
      <c r="G239" s="3" t="s">
        <v>935</v>
      </c>
      <c r="H239" s="3" t="s">
        <v>935</v>
      </c>
      <c r="I239" s="3" t="s">
        <v>929</v>
      </c>
      <c r="J239" s="3">
        <v>460</v>
      </c>
      <c r="K239" s="3">
        <v>460</v>
      </c>
      <c r="L239" s="3">
        <v>460</v>
      </c>
      <c r="M239" s="3">
        <f t="shared" si="37"/>
        <v>0</v>
      </c>
      <c r="N239" s="10"/>
    </row>
    <row r="240" ht="36" spans="1:14">
      <c r="A240" s="3">
        <v>239</v>
      </c>
      <c r="B240" s="3" t="s">
        <v>936</v>
      </c>
      <c r="C240" s="3" t="s">
        <v>315</v>
      </c>
      <c r="D240" s="3" t="s">
        <v>937</v>
      </c>
      <c r="E240" s="3" t="s">
        <v>104</v>
      </c>
      <c r="F240" s="3" t="s">
        <v>938</v>
      </c>
      <c r="G240" s="3" t="s">
        <v>938</v>
      </c>
      <c r="H240" s="3" t="s">
        <v>938</v>
      </c>
      <c r="I240" s="3" t="s">
        <v>929</v>
      </c>
      <c r="J240" s="3">
        <v>60</v>
      </c>
      <c r="K240" s="3">
        <v>60</v>
      </c>
      <c r="L240" s="3">
        <v>60</v>
      </c>
      <c r="M240" s="3">
        <f t="shared" si="37"/>
        <v>0</v>
      </c>
      <c r="N240" s="10"/>
    </row>
    <row r="241" ht="24" spans="1:14">
      <c r="A241" s="3">
        <v>240</v>
      </c>
      <c r="B241" s="3" t="s">
        <v>936</v>
      </c>
      <c r="C241" s="3" t="s">
        <v>315</v>
      </c>
      <c r="D241" s="3" t="s">
        <v>939</v>
      </c>
      <c r="E241" s="3" t="s">
        <v>104</v>
      </c>
      <c r="F241" s="3" t="s">
        <v>940</v>
      </c>
      <c r="G241" s="3" t="s">
        <v>940</v>
      </c>
      <c r="H241" s="3" t="s">
        <v>940</v>
      </c>
      <c r="I241" s="3" t="s">
        <v>929</v>
      </c>
      <c r="J241" s="3">
        <v>50</v>
      </c>
      <c r="K241" s="3">
        <v>50</v>
      </c>
      <c r="L241" s="3">
        <v>50</v>
      </c>
      <c r="M241" s="3">
        <f t="shared" si="37"/>
        <v>0</v>
      </c>
      <c r="N241" s="10"/>
    </row>
    <row r="242" ht="48" spans="1:14">
      <c r="A242" s="3">
        <v>241</v>
      </c>
      <c r="B242" s="3" t="s">
        <v>936</v>
      </c>
      <c r="C242" s="3" t="s">
        <v>315</v>
      </c>
      <c r="D242" s="3" t="s">
        <v>941</v>
      </c>
      <c r="E242" s="3" t="s">
        <v>104</v>
      </c>
      <c r="F242" s="3" t="s">
        <v>942</v>
      </c>
      <c r="G242" s="3" t="s">
        <v>942</v>
      </c>
      <c r="H242" s="3" t="s">
        <v>942</v>
      </c>
      <c r="I242" s="3" t="s">
        <v>929</v>
      </c>
      <c r="J242" s="3">
        <v>191</v>
      </c>
      <c r="K242" s="3">
        <v>191</v>
      </c>
      <c r="L242" s="3">
        <v>191</v>
      </c>
      <c r="M242" s="3">
        <f t="shared" si="37"/>
        <v>0</v>
      </c>
      <c r="N242" s="10"/>
    </row>
    <row r="243" ht="24" spans="1:14">
      <c r="A243" s="3">
        <v>242</v>
      </c>
      <c r="B243" s="3" t="s">
        <v>936</v>
      </c>
      <c r="C243" s="3" t="s">
        <v>315</v>
      </c>
      <c r="D243" s="3" t="s">
        <v>943</v>
      </c>
      <c r="E243" s="3" t="s">
        <v>120</v>
      </c>
      <c r="F243" s="3" t="s">
        <v>929</v>
      </c>
      <c r="G243" s="3" t="s">
        <v>943</v>
      </c>
      <c r="H243" s="3" t="s">
        <v>943</v>
      </c>
      <c r="I243" s="3" t="s">
        <v>929</v>
      </c>
      <c r="J243" s="3">
        <v>221</v>
      </c>
      <c r="K243" s="3">
        <v>221</v>
      </c>
      <c r="L243" s="3">
        <v>221</v>
      </c>
      <c r="M243" s="3">
        <f t="shared" si="37"/>
        <v>0</v>
      </c>
      <c r="N243" s="10"/>
    </row>
    <row r="244" ht="24" spans="1:14">
      <c r="A244" s="3">
        <v>243</v>
      </c>
      <c r="B244" s="3" t="s">
        <v>936</v>
      </c>
      <c r="C244" s="3" t="s">
        <v>315</v>
      </c>
      <c r="D244" s="3" t="s">
        <v>944</v>
      </c>
      <c r="E244" s="3" t="s">
        <v>120</v>
      </c>
      <c r="F244" s="3" t="s">
        <v>929</v>
      </c>
      <c r="G244" s="3" t="s">
        <v>944</v>
      </c>
      <c r="H244" s="3" t="s">
        <v>944</v>
      </c>
      <c r="I244" s="3" t="s">
        <v>929</v>
      </c>
      <c r="J244" s="3">
        <v>149</v>
      </c>
      <c r="K244" s="3">
        <v>149</v>
      </c>
      <c r="L244" s="3">
        <v>149</v>
      </c>
      <c r="M244" s="3">
        <f t="shared" si="37"/>
        <v>0</v>
      </c>
      <c r="N244" s="10"/>
    </row>
    <row r="245" ht="24" spans="1:14">
      <c r="A245" s="3">
        <v>244</v>
      </c>
      <c r="B245" s="3" t="s">
        <v>945</v>
      </c>
      <c r="C245" s="3" t="s">
        <v>315</v>
      </c>
      <c r="D245" s="3" t="s">
        <v>946</v>
      </c>
      <c r="E245" s="3" t="s">
        <v>104</v>
      </c>
      <c r="F245" s="3" t="s">
        <v>947</v>
      </c>
      <c r="G245" s="3" t="s">
        <v>567</v>
      </c>
      <c r="H245" s="3" t="s">
        <v>567</v>
      </c>
      <c r="I245" s="3" t="s">
        <v>947</v>
      </c>
      <c r="J245" s="3">
        <v>400</v>
      </c>
      <c r="K245" s="3">
        <v>400</v>
      </c>
      <c r="L245" s="3">
        <v>400</v>
      </c>
      <c r="M245" s="3">
        <f t="shared" si="37"/>
        <v>0</v>
      </c>
      <c r="N245" s="10"/>
    </row>
    <row r="246" ht="36" spans="1:14">
      <c r="A246" s="3">
        <v>245</v>
      </c>
      <c r="B246" s="12" t="s">
        <v>348</v>
      </c>
      <c r="C246" s="4" t="s">
        <v>315</v>
      </c>
      <c r="D246" s="4" t="s">
        <v>315</v>
      </c>
      <c r="E246" s="3" t="s">
        <v>104</v>
      </c>
      <c r="F246" s="3" t="s">
        <v>948</v>
      </c>
      <c r="G246" s="3" t="s">
        <v>949</v>
      </c>
      <c r="H246" s="3" t="s">
        <v>950</v>
      </c>
      <c r="I246" s="3" t="s">
        <v>932</v>
      </c>
      <c r="J246" s="4">
        <v>70</v>
      </c>
      <c r="K246" s="4">
        <v>70</v>
      </c>
      <c r="L246" s="3">
        <v>64.5</v>
      </c>
      <c r="M246" s="3">
        <v>5.5</v>
      </c>
      <c r="N246" s="10" t="s">
        <v>430</v>
      </c>
    </row>
    <row r="247" ht="24" spans="1:14">
      <c r="A247" s="3">
        <v>246</v>
      </c>
      <c r="B247" s="3" t="s">
        <v>933</v>
      </c>
      <c r="C247" s="3" t="s">
        <v>315</v>
      </c>
      <c r="D247" s="3" t="s">
        <v>951</v>
      </c>
      <c r="E247" s="3" t="s">
        <v>104</v>
      </c>
      <c r="F247" s="3" t="s">
        <v>104</v>
      </c>
      <c r="G247" s="3" t="s">
        <v>951</v>
      </c>
      <c r="H247" s="3" t="s">
        <v>952</v>
      </c>
      <c r="I247" s="3" t="s">
        <v>929</v>
      </c>
      <c r="J247" s="4">
        <v>68</v>
      </c>
      <c r="K247" s="4">
        <v>68</v>
      </c>
      <c r="L247" s="3">
        <v>68</v>
      </c>
      <c r="M247" s="3">
        <f t="shared" ref="M247:M249" si="38">K247-L247</f>
        <v>0</v>
      </c>
      <c r="N247" s="10"/>
    </row>
    <row r="248" spans="1:14">
      <c r="A248" s="3" t="s">
        <v>315</v>
      </c>
      <c r="B248" s="3" t="s">
        <v>113</v>
      </c>
      <c r="C248" s="3">
        <v>38</v>
      </c>
      <c r="D248" s="3"/>
      <c r="E248" s="3"/>
      <c r="F248" s="3"/>
      <c r="G248" s="3"/>
      <c r="H248" s="3"/>
      <c r="I248" s="3"/>
      <c r="J248" s="3">
        <f t="shared" ref="J248:L248" si="39">SUM(J210:J247)</f>
        <v>5731.76</v>
      </c>
      <c r="K248" s="3">
        <f t="shared" si="39"/>
        <v>5687.76</v>
      </c>
      <c r="L248" s="3">
        <f t="shared" si="39"/>
        <v>5507.06</v>
      </c>
      <c r="M248" s="3">
        <f t="shared" si="38"/>
        <v>180.700000000001</v>
      </c>
      <c r="N248" s="13">
        <f>L248/K248</f>
        <v>0.968230023770342</v>
      </c>
    </row>
    <row r="249" spans="1:14">
      <c r="A249" s="3"/>
      <c r="B249" s="3" t="s">
        <v>321</v>
      </c>
      <c r="C249" s="3">
        <f t="shared" ref="C249:L249" si="40">C248+C209+C195+C177+C167+C161+C154+C137+C127+C122+C107+C90+C78+C67+C57+C48+C40+C31+C24+C19+C8</f>
        <v>224</v>
      </c>
      <c r="D249" s="3">
        <f t="shared" si="40"/>
        <v>0</v>
      </c>
      <c r="E249" s="3">
        <f t="shared" si="40"/>
        <v>0</v>
      </c>
      <c r="F249" s="3">
        <f t="shared" si="40"/>
        <v>0</v>
      </c>
      <c r="G249" s="3">
        <f t="shared" si="40"/>
        <v>0</v>
      </c>
      <c r="H249" s="3">
        <f t="shared" si="40"/>
        <v>0</v>
      </c>
      <c r="I249" s="3">
        <f t="shared" si="40"/>
        <v>0</v>
      </c>
      <c r="J249" s="3">
        <f t="shared" si="40"/>
        <v>5731.76</v>
      </c>
      <c r="K249" s="3">
        <f t="shared" si="40"/>
        <v>8799.76</v>
      </c>
      <c r="L249" s="3">
        <f t="shared" si="40"/>
        <v>8307.16</v>
      </c>
      <c r="M249" s="3">
        <f t="shared" si="38"/>
        <v>492.6</v>
      </c>
      <c r="N249" s="13">
        <f>L249/K249</f>
        <v>0.944021200578197</v>
      </c>
    </row>
    <row r="250" spans="1:14">
      <c r="A250" s="16"/>
      <c r="B250" s="17" t="s">
        <v>321</v>
      </c>
      <c r="C250" s="16"/>
      <c r="D250" s="16"/>
      <c r="E250" s="16"/>
      <c r="F250" s="18"/>
      <c r="G250" s="16"/>
      <c r="H250" s="16"/>
      <c r="I250" s="16"/>
      <c r="J250" s="16"/>
      <c r="K250" s="17">
        <f>SUBTOTAL(9,K4:K249)</f>
        <v>26399.28</v>
      </c>
      <c r="L250" s="16"/>
      <c r="M250" s="16"/>
      <c r="N250" s="17">
        <v>1</v>
      </c>
    </row>
    <row r="251" ht="24" spans="1:14">
      <c r="A251" s="19">
        <v>1</v>
      </c>
      <c r="B251" s="3" t="s">
        <v>953</v>
      </c>
      <c r="C251" s="20" t="s">
        <v>546</v>
      </c>
      <c r="D251" s="20" t="s">
        <v>954</v>
      </c>
      <c r="E251" s="20" t="s">
        <v>120</v>
      </c>
      <c r="F251" s="20" t="s">
        <v>424</v>
      </c>
      <c r="G251" s="20" t="s">
        <v>636</v>
      </c>
      <c r="H251" s="20" t="s">
        <v>955</v>
      </c>
      <c r="I251" s="20" t="s">
        <v>546</v>
      </c>
      <c r="J251" s="20">
        <v>20</v>
      </c>
      <c r="K251" s="18"/>
      <c r="L251" s="18"/>
      <c r="M251" s="19">
        <v>0</v>
      </c>
      <c r="N251" s="3" t="s">
        <v>956</v>
      </c>
    </row>
    <row r="252" ht="24" spans="1:14">
      <c r="A252" s="19">
        <v>2</v>
      </c>
      <c r="B252" s="3" t="s">
        <v>953</v>
      </c>
      <c r="C252" s="20" t="s">
        <v>546</v>
      </c>
      <c r="D252" s="20" t="s">
        <v>548</v>
      </c>
      <c r="E252" s="20" t="s">
        <v>104</v>
      </c>
      <c r="F252" s="20" t="s">
        <v>386</v>
      </c>
      <c r="G252" s="20" t="s">
        <v>550</v>
      </c>
      <c r="H252" s="20" t="s">
        <v>551</v>
      </c>
      <c r="I252" s="20" t="s">
        <v>546</v>
      </c>
      <c r="J252" s="20">
        <v>50</v>
      </c>
      <c r="K252" s="18"/>
      <c r="L252" s="18"/>
      <c r="M252" s="19">
        <v>0</v>
      </c>
      <c r="N252" s="3" t="s">
        <v>956</v>
      </c>
    </row>
    <row r="253" ht="31.5" spans="1:14">
      <c r="A253" s="19">
        <v>3</v>
      </c>
      <c r="B253" s="3" t="s">
        <v>953</v>
      </c>
      <c r="C253" s="20" t="s">
        <v>422</v>
      </c>
      <c r="D253" s="20" t="s">
        <v>957</v>
      </c>
      <c r="E253" s="20" t="s">
        <v>104</v>
      </c>
      <c r="F253" s="20" t="s">
        <v>490</v>
      </c>
      <c r="G253" s="20" t="s">
        <v>958</v>
      </c>
      <c r="H253" s="20" t="s">
        <v>959</v>
      </c>
      <c r="I253" s="20" t="s">
        <v>422</v>
      </c>
      <c r="J253" s="20">
        <v>23</v>
      </c>
      <c r="K253" s="18"/>
      <c r="L253" s="18"/>
      <c r="M253" s="19">
        <v>0</v>
      </c>
      <c r="N253" s="3" t="s">
        <v>956</v>
      </c>
    </row>
    <row r="254" ht="24" spans="1:14">
      <c r="A254" s="19">
        <v>4</v>
      </c>
      <c r="B254" s="3" t="s">
        <v>953</v>
      </c>
      <c r="C254" s="20" t="s">
        <v>446</v>
      </c>
      <c r="D254" s="20" t="s">
        <v>460</v>
      </c>
      <c r="E254" s="20" t="s">
        <v>104</v>
      </c>
      <c r="F254" s="20" t="s">
        <v>345</v>
      </c>
      <c r="G254" s="20" t="s">
        <v>960</v>
      </c>
      <c r="H254" s="20" t="s">
        <v>960</v>
      </c>
      <c r="I254" s="20" t="s">
        <v>446</v>
      </c>
      <c r="J254" s="20">
        <v>8</v>
      </c>
      <c r="K254" s="18"/>
      <c r="L254" s="18"/>
      <c r="M254" s="19">
        <v>0</v>
      </c>
      <c r="N254" s="3" t="s">
        <v>956</v>
      </c>
    </row>
    <row r="255" ht="24" spans="1:14">
      <c r="A255" s="19">
        <v>5</v>
      </c>
      <c r="B255" s="3" t="s">
        <v>953</v>
      </c>
      <c r="C255" s="20" t="s">
        <v>446</v>
      </c>
      <c r="D255" s="20" t="s">
        <v>460</v>
      </c>
      <c r="E255" s="20" t="s">
        <v>120</v>
      </c>
      <c r="F255" s="20" t="s">
        <v>357</v>
      </c>
      <c r="G255" s="20" t="s">
        <v>584</v>
      </c>
      <c r="H255" s="20" t="s">
        <v>961</v>
      </c>
      <c r="I255" s="20" t="s">
        <v>446</v>
      </c>
      <c r="J255" s="20">
        <v>10</v>
      </c>
      <c r="K255" s="18"/>
      <c r="L255" s="18"/>
      <c r="M255" s="19">
        <v>0</v>
      </c>
      <c r="N255" s="3" t="s">
        <v>956</v>
      </c>
    </row>
    <row r="256" ht="24" spans="1:14">
      <c r="A256" s="19">
        <v>6</v>
      </c>
      <c r="B256" s="3" t="s">
        <v>953</v>
      </c>
      <c r="C256" s="20" t="s">
        <v>732</v>
      </c>
      <c r="D256" s="20" t="s">
        <v>272</v>
      </c>
      <c r="E256" s="20" t="s">
        <v>120</v>
      </c>
      <c r="F256" s="20" t="s">
        <v>357</v>
      </c>
      <c r="G256" s="20" t="s">
        <v>655</v>
      </c>
      <c r="H256" s="20" t="s">
        <v>962</v>
      </c>
      <c r="I256" s="20" t="s">
        <v>732</v>
      </c>
      <c r="J256" s="20">
        <v>36.7</v>
      </c>
      <c r="K256" s="18"/>
      <c r="L256" s="18"/>
      <c r="M256" s="19">
        <v>0</v>
      </c>
      <c r="N256" s="3" t="s">
        <v>956</v>
      </c>
    </row>
    <row r="257" ht="36" spans="1:14">
      <c r="A257" s="19">
        <v>7</v>
      </c>
      <c r="B257" s="3" t="s">
        <v>963</v>
      </c>
      <c r="C257" s="22" t="s">
        <v>825</v>
      </c>
      <c r="D257" s="22" t="s">
        <v>964</v>
      </c>
      <c r="E257" s="22" t="s">
        <v>120</v>
      </c>
      <c r="F257" s="22" t="s">
        <v>357</v>
      </c>
      <c r="G257" s="22" t="s">
        <v>965</v>
      </c>
      <c r="H257" s="22" t="s">
        <v>966</v>
      </c>
      <c r="I257" s="22" t="s">
        <v>825</v>
      </c>
      <c r="J257" s="22">
        <v>10</v>
      </c>
      <c r="K257" s="18"/>
      <c r="L257" s="18"/>
      <c r="M257" s="19">
        <v>0</v>
      </c>
      <c r="N257" s="3" t="s">
        <v>956</v>
      </c>
    </row>
    <row r="258" ht="36" spans="1:14">
      <c r="A258" s="19">
        <v>8</v>
      </c>
      <c r="B258" s="3" t="s">
        <v>963</v>
      </c>
      <c r="C258" s="22" t="s">
        <v>825</v>
      </c>
      <c r="D258" s="22" t="s">
        <v>826</v>
      </c>
      <c r="E258" s="22" t="s">
        <v>104</v>
      </c>
      <c r="F258" s="22" t="s">
        <v>350</v>
      </c>
      <c r="G258" s="22" t="s">
        <v>967</v>
      </c>
      <c r="H258" s="22" t="s">
        <v>968</v>
      </c>
      <c r="I258" s="22" t="s">
        <v>825</v>
      </c>
      <c r="J258" s="22">
        <v>5</v>
      </c>
      <c r="K258" s="18"/>
      <c r="L258" s="18"/>
      <c r="M258" s="19">
        <v>0</v>
      </c>
      <c r="N258" s="3" t="s">
        <v>956</v>
      </c>
    </row>
    <row r="259" ht="36" spans="1:14">
      <c r="A259" s="19">
        <v>9</v>
      </c>
      <c r="B259" s="3" t="s">
        <v>963</v>
      </c>
      <c r="C259" s="22" t="s">
        <v>784</v>
      </c>
      <c r="D259" s="22" t="s">
        <v>969</v>
      </c>
      <c r="E259" s="22" t="s">
        <v>120</v>
      </c>
      <c r="F259" s="22" t="s">
        <v>357</v>
      </c>
      <c r="G259" s="22" t="s">
        <v>970</v>
      </c>
      <c r="H259" s="22" t="s">
        <v>971</v>
      </c>
      <c r="I259" s="22" t="s">
        <v>784</v>
      </c>
      <c r="J259" s="22">
        <v>15</v>
      </c>
      <c r="K259" s="18"/>
      <c r="L259" s="18"/>
      <c r="M259" s="19">
        <v>0</v>
      </c>
      <c r="N259" s="3" t="s">
        <v>956</v>
      </c>
    </row>
    <row r="260" ht="48" spans="1:14">
      <c r="A260" s="19">
        <v>10</v>
      </c>
      <c r="B260" s="3" t="s">
        <v>963</v>
      </c>
      <c r="C260" s="3" t="s">
        <v>784</v>
      </c>
      <c r="D260" s="3" t="s">
        <v>972</v>
      </c>
      <c r="E260" s="3" t="s">
        <v>120</v>
      </c>
      <c r="F260" s="3" t="s">
        <v>408</v>
      </c>
      <c r="G260" s="3" t="s">
        <v>973</v>
      </c>
      <c r="H260" s="3" t="s">
        <v>974</v>
      </c>
      <c r="I260" s="3" t="s">
        <v>784</v>
      </c>
      <c r="J260" s="3">
        <v>12</v>
      </c>
      <c r="K260" s="3"/>
      <c r="L260" s="3"/>
      <c r="M260" s="3">
        <v>0</v>
      </c>
      <c r="N260" s="3" t="s">
        <v>956</v>
      </c>
    </row>
    <row r="261" ht="36" spans="1:14">
      <c r="A261" s="19">
        <v>11</v>
      </c>
      <c r="B261" s="3" t="s">
        <v>963</v>
      </c>
      <c r="C261" s="3" t="s">
        <v>784</v>
      </c>
      <c r="D261" s="3" t="s">
        <v>975</v>
      </c>
      <c r="E261" s="3" t="s">
        <v>104</v>
      </c>
      <c r="F261" s="3" t="s">
        <v>404</v>
      </c>
      <c r="G261" s="3" t="s">
        <v>976</v>
      </c>
      <c r="H261" s="3" t="s">
        <v>435</v>
      </c>
      <c r="I261" s="3" t="s">
        <v>784</v>
      </c>
      <c r="J261" s="3">
        <v>10</v>
      </c>
      <c r="K261" s="3"/>
      <c r="L261" s="3"/>
      <c r="M261" s="3">
        <v>0</v>
      </c>
      <c r="N261" s="3" t="s">
        <v>956</v>
      </c>
    </row>
    <row r="262" ht="36" spans="1:14">
      <c r="A262" s="19">
        <v>12</v>
      </c>
      <c r="B262" s="3" t="s">
        <v>963</v>
      </c>
      <c r="C262" s="3" t="s">
        <v>732</v>
      </c>
      <c r="D262" s="3" t="s">
        <v>977</v>
      </c>
      <c r="E262" s="3" t="s">
        <v>120</v>
      </c>
      <c r="F262" s="3" t="s">
        <v>357</v>
      </c>
      <c r="G262" s="3" t="s">
        <v>978</v>
      </c>
      <c r="H262" s="3" t="s">
        <v>979</v>
      </c>
      <c r="I262" s="3" t="s">
        <v>732</v>
      </c>
      <c r="J262" s="3">
        <v>20</v>
      </c>
      <c r="K262" s="3"/>
      <c r="L262" s="3"/>
      <c r="M262" s="3">
        <v>0</v>
      </c>
      <c r="N262" s="3" t="s">
        <v>956</v>
      </c>
    </row>
    <row r="263" ht="36" spans="1:14">
      <c r="A263" s="19">
        <v>13</v>
      </c>
      <c r="B263" s="3" t="s">
        <v>963</v>
      </c>
      <c r="C263" s="3" t="s">
        <v>732</v>
      </c>
      <c r="D263" s="3" t="s">
        <v>980</v>
      </c>
      <c r="E263" s="3" t="s">
        <v>120</v>
      </c>
      <c r="F263" s="3" t="s">
        <v>357</v>
      </c>
      <c r="G263" s="3" t="s">
        <v>981</v>
      </c>
      <c r="H263" s="3" t="s">
        <v>982</v>
      </c>
      <c r="I263" s="3" t="s">
        <v>732</v>
      </c>
      <c r="J263" s="3">
        <v>20</v>
      </c>
      <c r="K263" s="3"/>
      <c r="L263" s="3"/>
      <c r="M263" s="3">
        <v>0</v>
      </c>
      <c r="N263" s="3" t="s">
        <v>956</v>
      </c>
    </row>
    <row r="264" ht="36" spans="1:14">
      <c r="A264" s="19">
        <v>14</v>
      </c>
      <c r="B264" s="3" t="s">
        <v>963</v>
      </c>
      <c r="C264" s="3" t="s">
        <v>691</v>
      </c>
      <c r="D264" s="3" t="s">
        <v>723</v>
      </c>
      <c r="E264" s="3" t="s">
        <v>104</v>
      </c>
      <c r="F264" s="3" t="s">
        <v>350</v>
      </c>
      <c r="G264" s="3" t="s">
        <v>983</v>
      </c>
      <c r="H264" s="3" t="s">
        <v>984</v>
      </c>
      <c r="I264" s="3" t="s">
        <v>691</v>
      </c>
      <c r="J264" s="3">
        <v>15</v>
      </c>
      <c r="K264" s="3"/>
      <c r="L264" s="3"/>
      <c r="M264" s="3">
        <v>0</v>
      </c>
      <c r="N264" s="3" t="s">
        <v>956</v>
      </c>
    </row>
    <row r="265" ht="36" spans="1:14">
      <c r="A265" s="19">
        <v>15</v>
      </c>
      <c r="B265" s="3" t="s">
        <v>963</v>
      </c>
      <c r="C265" s="3" t="s">
        <v>666</v>
      </c>
      <c r="D265" s="3" t="s">
        <v>985</v>
      </c>
      <c r="E265" s="3" t="s">
        <v>120</v>
      </c>
      <c r="F265" s="3" t="s">
        <v>357</v>
      </c>
      <c r="G265" s="3" t="s">
        <v>986</v>
      </c>
      <c r="H265" s="3" t="s">
        <v>987</v>
      </c>
      <c r="I265" s="3" t="s">
        <v>666</v>
      </c>
      <c r="J265" s="3">
        <v>15</v>
      </c>
      <c r="K265" s="3"/>
      <c r="L265" s="3"/>
      <c r="M265" s="3">
        <v>0</v>
      </c>
      <c r="N265" s="3" t="s">
        <v>956</v>
      </c>
    </row>
    <row r="266" ht="36" spans="1:14">
      <c r="A266" s="19">
        <v>16</v>
      </c>
      <c r="B266" s="3" t="s">
        <v>963</v>
      </c>
      <c r="C266" s="3" t="s">
        <v>666</v>
      </c>
      <c r="D266" s="3" t="s">
        <v>676</v>
      </c>
      <c r="E266" s="3" t="s">
        <v>120</v>
      </c>
      <c r="F266" s="3" t="s">
        <v>357</v>
      </c>
      <c r="G266" s="3" t="s">
        <v>357</v>
      </c>
      <c r="H266" s="3" t="s">
        <v>988</v>
      </c>
      <c r="I266" s="3" t="s">
        <v>666</v>
      </c>
      <c r="J266" s="3">
        <v>16</v>
      </c>
      <c r="K266" s="3"/>
      <c r="L266" s="3"/>
      <c r="M266" s="3">
        <v>0</v>
      </c>
      <c r="N266" s="3" t="s">
        <v>956</v>
      </c>
    </row>
    <row r="267" ht="36" spans="1:14">
      <c r="A267" s="19">
        <v>17</v>
      </c>
      <c r="B267" s="3" t="s">
        <v>963</v>
      </c>
      <c r="C267" s="3" t="s">
        <v>516</v>
      </c>
      <c r="D267" s="3" t="s">
        <v>540</v>
      </c>
      <c r="E267" s="3" t="s">
        <v>120</v>
      </c>
      <c r="F267" s="3" t="s">
        <v>357</v>
      </c>
      <c r="G267" s="3" t="s">
        <v>989</v>
      </c>
      <c r="H267" s="3" t="s">
        <v>990</v>
      </c>
      <c r="I267" s="3" t="s">
        <v>516</v>
      </c>
      <c r="J267" s="3">
        <v>10</v>
      </c>
      <c r="K267" s="3"/>
      <c r="L267" s="3"/>
      <c r="M267" s="3">
        <v>0</v>
      </c>
      <c r="N267" s="3" t="s">
        <v>956</v>
      </c>
    </row>
    <row r="268" ht="36" spans="1:14">
      <c r="A268" s="19">
        <v>18</v>
      </c>
      <c r="B268" s="3" t="s">
        <v>963</v>
      </c>
      <c r="C268" s="3" t="s">
        <v>468</v>
      </c>
      <c r="D268" s="3" t="s">
        <v>482</v>
      </c>
      <c r="E268" s="3" t="s">
        <v>120</v>
      </c>
      <c r="F268" s="3" t="s">
        <v>357</v>
      </c>
      <c r="G268" s="3" t="s">
        <v>991</v>
      </c>
      <c r="H268" s="3" t="s">
        <v>992</v>
      </c>
      <c r="I268" s="3" t="s">
        <v>468</v>
      </c>
      <c r="J268" s="3">
        <v>10</v>
      </c>
      <c r="K268" s="3"/>
      <c r="L268" s="3"/>
      <c r="M268" s="3">
        <v>0</v>
      </c>
      <c r="N268" s="3" t="s">
        <v>956</v>
      </c>
    </row>
    <row r="269" ht="36" spans="1:14">
      <c r="A269" s="19">
        <v>19</v>
      </c>
      <c r="B269" s="3" t="s">
        <v>963</v>
      </c>
      <c r="C269" s="3" t="s">
        <v>446</v>
      </c>
      <c r="D269" s="3" t="s">
        <v>464</v>
      </c>
      <c r="E269" s="3" t="s">
        <v>120</v>
      </c>
      <c r="F269" s="3" t="s">
        <v>620</v>
      </c>
      <c r="G269" s="3" t="s">
        <v>993</v>
      </c>
      <c r="H269" s="3" t="s">
        <v>993</v>
      </c>
      <c r="I269" s="3" t="s">
        <v>446</v>
      </c>
      <c r="J269" s="3">
        <v>12</v>
      </c>
      <c r="K269" s="3"/>
      <c r="L269" s="3"/>
      <c r="M269" s="3">
        <v>0</v>
      </c>
      <c r="N269" s="3" t="s">
        <v>956</v>
      </c>
    </row>
    <row r="270" ht="36" spans="1:14">
      <c r="A270" s="19">
        <v>20</v>
      </c>
      <c r="B270" s="3" t="s">
        <v>963</v>
      </c>
      <c r="C270" s="3" t="s">
        <v>446</v>
      </c>
      <c r="D270" s="3" t="s">
        <v>994</v>
      </c>
      <c r="E270" s="3" t="s">
        <v>120</v>
      </c>
      <c r="F270" s="3" t="s">
        <v>620</v>
      </c>
      <c r="G270" s="3" t="s">
        <v>995</v>
      </c>
      <c r="H270" s="3" t="s">
        <v>996</v>
      </c>
      <c r="I270" s="3" t="s">
        <v>446</v>
      </c>
      <c r="J270" s="3">
        <v>10</v>
      </c>
      <c r="K270" s="3"/>
      <c r="L270" s="3"/>
      <c r="M270" s="3">
        <v>0</v>
      </c>
      <c r="N270" s="3" t="s">
        <v>956</v>
      </c>
    </row>
    <row r="271" ht="36" spans="1:14">
      <c r="A271" s="19">
        <v>21</v>
      </c>
      <c r="B271" s="3" t="s">
        <v>963</v>
      </c>
      <c r="C271" s="3" t="s">
        <v>446</v>
      </c>
      <c r="D271" s="3" t="s">
        <v>997</v>
      </c>
      <c r="E271" s="3" t="s">
        <v>120</v>
      </c>
      <c r="F271" s="3" t="s">
        <v>357</v>
      </c>
      <c r="G271" s="3" t="s">
        <v>998</v>
      </c>
      <c r="H271" s="3" t="s">
        <v>999</v>
      </c>
      <c r="I271" s="3" t="s">
        <v>446</v>
      </c>
      <c r="J271" s="3">
        <v>10</v>
      </c>
      <c r="K271" s="3"/>
      <c r="L271" s="3"/>
      <c r="M271" s="3">
        <v>0</v>
      </c>
      <c r="N271" s="3" t="s">
        <v>956</v>
      </c>
    </row>
    <row r="272" ht="36" spans="1:14">
      <c r="A272" s="19">
        <v>22</v>
      </c>
      <c r="B272" s="3" t="s">
        <v>963</v>
      </c>
      <c r="C272" s="3" t="s">
        <v>422</v>
      </c>
      <c r="D272" s="3" t="s">
        <v>422</v>
      </c>
      <c r="E272" s="3" t="s">
        <v>120</v>
      </c>
      <c r="F272" s="3" t="s">
        <v>357</v>
      </c>
      <c r="G272" s="3" t="s">
        <v>1000</v>
      </c>
      <c r="H272" s="3" t="s">
        <v>435</v>
      </c>
      <c r="I272" s="3" t="s">
        <v>422</v>
      </c>
      <c r="J272" s="3">
        <v>10</v>
      </c>
      <c r="K272" s="3"/>
      <c r="L272" s="3"/>
      <c r="M272" s="3">
        <v>0</v>
      </c>
      <c r="N272" s="3" t="s">
        <v>956</v>
      </c>
    </row>
    <row r="273" ht="36" spans="1:14">
      <c r="A273" s="19">
        <v>23</v>
      </c>
      <c r="B273" s="3" t="s">
        <v>1001</v>
      </c>
      <c r="C273" s="3" t="s">
        <v>614</v>
      </c>
      <c r="D273" s="3" t="s">
        <v>639</v>
      </c>
      <c r="E273" s="3" t="s">
        <v>104</v>
      </c>
      <c r="F273" s="3" t="s">
        <v>419</v>
      </c>
      <c r="G273" s="3" t="s">
        <v>1002</v>
      </c>
      <c r="H273" s="3" t="s">
        <v>1003</v>
      </c>
      <c r="I273" s="3" t="s">
        <v>614</v>
      </c>
      <c r="J273" s="3">
        <v>50</v>
      </c>
      <c r="K273" s="3"/>
      <c r="L273" s="3"/>
      <c r="M273" s="3">
        <v>25</v>
      </c>
      <c r="N273" s="3" t="s">
        <v>956</v>
      </c>
    </row>
    <row r="274" ht="36" spans="1:14">
      <c r="A274" s="19">
        <v>24</v>
      </c>
      <c r="B274" s="3" t="s">
        <v>1001</v>
      </c>
      <c r="C274" s="3" t="s">
        <v>614</v>
      </c>
      <c r="D274" s="3" t="s">
        <v>225</v>
      </c>
      <c r="E274" s="3" t="s">
        <v>412</v>
      </c>
      <c r="F274" s="3" t="s">
        <v>1004</v>
      </c>
      <c r="G274" s="3" t="s">
        <v>1005</v>
      </c>
      <c r="H274" s="3" t="s">
        <v>1006</v>
      </c>
      <c r="I274" s="3" t="s">
        <v>614</v>
      </c>
      <c r="J274" s="3">
        <v>26</v>
      </c>
      <c r="K274" s="3">
        <v>26</v>
      </c>
      <c r="L274" s="3">
        <v>26</v>
      </c>
      <c r="M274" s="3">
        <v>0</v>
      </c>
      <c r="N274" s="3" t="s">
        <v>956</v>
      </c>
    </row>
    <row r="275" ht="36" spans="1:14">
      <c r="A275" s="19">
        <v>25</v>
      </c>
      <c r="B275" s="3" t="s">
        <v>1001</v>
      </c>
      <c r="C275" s="3" t="s">
        <v>825</v>
      </c>
      <c r="D275" s="3" t="s">
        <v>832</v>
      </c>
      <c r="E275" s="3" t="s">
        <v>120</v>
      </c>
      <c r="F275" s="3" t="s">
        <v>408</v>
      </c>
      <c r="G275" s="3" t="s">
        <v>1007</v>
      </c>
      <c r="H275" s="3" t="s">
        <v>1006</v>
      </c>
      <c r="I275" s="3" t="s">
        <v>825</v>
      </c>
      <c r="J275" s="3">
        <v>29</v>
      </c>
      <c r="K275" s="3"/>
      <c r="L275" s="3"/>
      <c r="M275" s="3">
        <v>1</v>
      </c>
      <c r="N275" s="3" t="s">
        <v>956</v>
      </c>
    </row>
    <row r="276" ht="48" spans="1:14">
      <c r="A276" s="19">
        <v>26</v>
      </c>
      <c r="B276" s="3" t="s">
        <v>1001</v>
      </c>
      <c r="C276" s="3" t="s">
        <v>825</v>
      </c>
      <c r="D276" s="3" t="s">
        <v>825</v>
      </c>
      <c r="E276" s="3" t="s">
        <v>412</v>
      </c>
      <c r="F276" s="3" t="s">
        <v>1008</v>
      </c>
      <c r="G276" s="3" t="s">
        <v>1009</v>
      </c>
      <c r="H276" s="3" t="s">
        <v>1010</v>
      </c>
      <c r="I276" s="3" t="s">
        <v>825</v>
      </c>
      <c r="J276" s="3">
        <v>25</v>
      </c>
      <c r="K276" s="3">
        <v>25</v>
      </c>
      <c r="L276" s="3">
        <v>25</v>
      </c>
      <c r="M276" s="3">
        <v>0</v>
      </c>
      <c r="N276" s="3" t="s">
        <v>956</v>
      </c>
    </row>
    <row r="277" ht="36" spans="1:14">
      <c r="A277" s="19">
        <v>27</v>
      </c>
      <c r="B277" s="3" t="s">
        <v>1001</v>
      </c>
      <c r="C277" s="3" t="s">
        <v>223</v>
      </c>
      <c r="D277" s="3" t="s">
        <v>1011</v>
      </c>
      <c r="E277" s="3" t="s">
        <v>104</v>
      </c>
      <c r="F277" s="3" t="s">
        <v>350</v>
      </c>
      <c r="G277" s="3" t="s">
        <v>1012</v>
      </c>
      <c r="H277" s="3" t="s">
        <v>1013</v>
      </c>
      <c r="I277" s="3" t="s">
        <v>223</v>
      </c>
      <c r="J277" s="3">
        <v>22</v>
      </c>
      <c r="K277" s="3"/>
      <c r="L277" s="3"/>
      <c r="M277" s="3">
        <v>0</v>
      </c>
      <c r="N277" s="3" t="s">
        <v>956</v>
      </c>
    </row>
    <row r="278" ht="36" spans="1:14">
      <c r="A278" s="19">
        <v>28</v>
      </c>
      <c r="B278" s="3" t="s">
        <v>1001</v>
      </c>
      <c r="C278" s="3" t="s">
        <v>784</v>
      </c>
      <c r="D278" s="3" t="s">
        <v>302</v>
      </c>
      <c r="E278" s="3" t="s">
        <v>412</v>
      </c>
      <c r="F278" s="3" t="s">
        <v>1004</v>
      </c>
      <c r="G278" s="3" t="s">
        <v>1014</v>
      </c>
      <c r="H278" s="3" t="s">
        <v>1015</v>
      </c>
      <c r="I278" s="3" t="s">
        <v>784</v>
      </c>
      <c r="J278" s="3">
        <v>20</v>
      </c>
      <c r="K278" s="3">
        <v>20</v>
      </c>
      <c r="L278" s="3">
        <v>20</v>
      </c>
      <c r="M278" s="3">
        <v>0</v>
      </c>
      <c r="N278" s="3" t="s">
        <v>956</v>
      </c>
    </row>
    <row r="279" ht="48" spans="1:14">
      <c r="A279" s="19">
        <v>29</v>
      </c>
      <c r="B279" s="3" t="s">
        <v>1001</v>
      </c>
      <c r="C279" s="3" t="s">
        <v>784</v>
      </c>
      <c r="D279" s="3" t="s">
        <v>1016</v>
      </c>
      <c r="E279" s="3" t="s">
        <v>104</v>
      </c>
      <c r="F279" s="3" t="s">
        <v>350</v>
      </c>
      <c r="G279" s="3" t="s">
        <v>1017</v>
      </c>
      <c r="H279" s="3" t="s">
        <v>1018</v>
      </c>
      <c r="I279" s="3" t="s">
        <v>784</v>
      </c>
      <c r="J279" s="3">
        <v>10</v>
      </c>
      <c r="K279" s="3"/>
      <c r="L279" s="3"/>
      <c r="M279" s="21">
        <v>10</v>
      </c>
      <c r="N279" s="3" t="s">
        <v>956</v>
      </c>
    </row>
    <row r="280" ht="36" spans="1:14">
      <c r="A280" s="19">
        <v>30</v>
      </c>
      <c r="B280" s="3" t="s">
        <v>1001</v>
      </c>
      <c r="C280" s="3" t="s">
        <v>546</v>
      </c>
      <c r="D280" s="3" t="s">
        <v>574</v>
      </c>
      <c r="E280" s="3" t="s">
        <v>412</v>
      </c>
      <c r="F280" s="3" t="s">
        <v>1004</v>
      </c>
      <c r="G280" s="3" t="s">
        <v>1019</v>
      </c>
      <c r="H280" s="3" t="s">
        <v>1015</v>
      </c>
      <c r="I280" s="3" t="s">
        <v>546</v>
      </c>
      <c r="J280" s="3">
        <v>22</v>
      </c>
      <c r="K280" s="3">
        <v>22</v>
      </c>
      <c r="L280" s="3">
        <v>22</v>
      </c>
      <c r="M280" s="3">
        <v>0</v>
      </c>
      <c r="N280" s="3" t="s">
        <v>956</v>
      </c>
    </row>
    <row r="281" ht="36" spans="1:14">
      <c r="A281" s="19">
        <v>31</v>
      </c>
      <c r="B281" s="3" t="s">
        <v>1001</v>
      </c>
      <c r="C281" s="3" t="s">
        <v>546</v>
      </c>
      <c r="D281" s="3" t="s">
        <v>574</v>
      </c>
      <c r="E281" s="3" t="s">
        <v>120</v>
      </c>
      <c r="F281" s="3" t="s">
        <v>408</v>
      </c>
      <c r="G281" s="3" t="s">
        <v>1020</v>
      </c>
      <c r="H281" s="3" t="s">
        <v>1021</v>
      </c>
      <c r="I281" s="3" t="s">
        <v>546</v>
      </c>
      <c r="J281" s="3">
        <v>25</v>
      </c>
      <c r="K281" s="3"/>
      <c r="L281" s="3"/>
      <c r="M281" s="3">
        <v>0</v>
      </c>
      <c r="N281" s="3" t="s">
        <v>956</v>
      </c>
    </row>
    <row r="282" ht="36" spans="1:14">
      <c r="A282" s="19">
        <v>32</v>
      </c>
      <c r="B282" s="3" t="s">
        <v>1001</v>
      </c>
      <c r="C282" s="3" t="s">
        <v>546</v>
      </c>
      <c r="D282" s="3" t="s">
        <v>954</v>
      </c>
      <c r="E282" s="3" t="s">
        <v>120</v>
      </c>
      <c r="F282" s="3" t="s">
        <v>408</v>
      </c>
      <c r="G282" s="3" t="s">
        <v>1022</v>
      </c>
      <c r="H282" s="3" t="s">
        <v>1023</v>
      </c>
      <c r="I282" s="3" t="s">
        <v>546</v>
      </c>
      <c r="J282" s="3">
        <v>15</v>
      </c>
      <c r="K282" s="3"/>
      <c r="L282" s="3"/>
      <c r="M282" s="21">
        <v>15</v>
      </c>
      <c r="N282" s="3" t="s">
        <v>956</v>
      </c>
    </row>
    <row r="283" ht="48" spans="1:14">
      <c r="A283" s="19">
        <v>33</v>
      </c>
      <c r="B283" s="3" t="s">
        <v>1001</v>
      </c>
      <c r="C283" s="3" t="s">
        <v>546</v>
      </c>
      <c r="D283" s="3" t="s">
        <v>1024</v>
      </c>
      <c r="E283" s="3" t="s">
        <v>120</v>
      </c>
      <c r="F283" s="3" t="s">
        <v>620</v>
      </c>
      <c r="G283" s="3" t="s">
        <v>1025</v>
      </c>
      <c r="H283" s="3" t="s">
        <v>1026</v>
      </c>
      <c r="I283" s="3" t="s">
        <v>546</v>
      </c>
      <c r="J283" s="3">
        <v>12</v>
      </c>
      <c r="K283" s="3"/>
      <c r="L283" s="3"/>
      <c r="M283" s="3">
        <v>0</v>
      </c>
      <c r="N283" s="3" t="s">
        <v>956</v>
      </c>
    </row>
    <row r="284" ht="36" spans="1:14">
      <c r="A284" s="19">
        <v>34</v>
      </c>
      <c r="B284" s="3" t="s">
        <v>1001</v>
      </c>
      <c r="C284" s="3" t="s">
        <v>761</v>
      </c>
      <c r="D284" s="3" t="s">
        <v>770</v>
      </c>
      <c r="E284" s="3" t="s">
        <v>120</v>
      </c>
      <c r="F284" s="3" t="s">
        <v>408</v>
      </c>
      <c r="G284" s="3" t="s">
        <v>771</v>
      </c>
      <c r="H284" s="3" t="s">
        <v>772</v>
      </c>
      <c r="I284" s="3" t="s">
        <v>761</v>
      </c>
      <c r="J284" s="3">
        <v>16</v>
      </c>
      <c r="K284" s="3"/>
      <c r="L284" s="3"/>
      <c r="M284" s="3">
        <v>0</v>
      </c>
      <c r="N284" s="3" t="s">
        <v>956</v>
      </c>
    </row>
    <row r="285" ht="36" spans="1:14">
      <c r="A285" s="19">
        <v>35</v>
      </c>
      <c r="B285" s="3" t="s">
        <v>1001</v>
      </c>
      <c r="C285" s="3" t="s">
        <v>761</v>
      </c>
      <c r="D285" s="3" t="s">
        <v>761</v>
      </c>
      <c r="E285" s="3" t="s">
        <v>120</v>
      </c>
      <c r="F285" s="3" t="s">
        <v>357</v>
      </c>
      <c r="G285" s="3" t="s">
        <v>778</v>
      </c>
      <c r="H285" s="3" t="s">
        <v>779</v>
      </c>
      <c r="I285" s="3" t="s">
        <v>761</v>
      </c>
      <c r="J285" s="3">
        <v>12</v>
      </c>
      <c r="K285" s="3"/>
      <c r="L285" s="3"/>
      <c r="M285" s="3">
        <v>0</v>
      </c>
      <c r="N285" s="3" t="s">
        <v>956</v>
      </c>
    </row>
    <row r="286" ht="36" spans="1:14">
      <c r="A286" s="19">
        <v>36</v>
      </c>
      <c r="B286" s="3" t="s">
        <v>1001</v>
      </c>
      <c r="C286" s="3" t="s">
        <v>825</v>
      </c>
      <c r="D286" s="3" t="s">
        <v>832</v>
      </c>
      <c r="E286" s="3" t="s">
        <v>120</v>
      </c>
      <c r="F286" s="3" t="s">
        <v>408</v>
      </c>
      <c r="G286" s="3" t="s">
        <v>473</v>
      </c>
      <c r="H286" s="3" t="s">
        <v>473</v>
      </c>
      <c r="I286" s="3" t="s">
        <v>825</v>
      </c>
      <c r="J286" s="3">
        <v>3</v>
      </c>
      <c r="K286" s="3"/>
      <c r="L286" s="3"/>
      <c r="M286" s="3">
        <v>0</v>
      </c>
      <c r="N286" s="3" t="s">
        <v>956</v>
      </c>
    </row>
    <row r="287" ht="36" spans="1:14">
      <c r="A287" s="19">
        <v>37</v>
      </c>
      <c r="B287" s="3" t="s">
        <v>1001</v>
      </c>
      <c r="C287" s="23" t="s">
        <v>666</v>
      </c>
      <c r="D287" s="23" t="s">
        <v>1027</v>
      </c>
      <c r="E287" s="23" t="s">
        <v>104</v>
      </c>
      <c r="F287" s="23" t="s">
        <v>361</v>
      </c>
      <c r="G287" s="23" t="s">
        <v>1028</v>
      </c>
      <c r="H287" s="23" t="s">
        <v>1029</v>
      </c>
      <c r="I287" s="23" t="s">
        <v>666</v>
      </c>
      <c r="J287" s="23">
        <v>15.58</v>
      </c>
      <c r="K287" s="18"/>
      <c r="L287" s="18"/>
      <c r="M287" s="19">
        <v>0</v>
      </c>
      <c r="N287" s="18" t="s">
        <v>956</v>
      </c>
    </row>
    <row r="288" ht="36" spans="1:14">
      <c r="A288" s="19">
        <v>38</v>
      </c>
      <c r="B288" s="3" t="s">
        <v>1001</v>
      </c>
      <c r="C288" s="23" t="s">
        <v>422</v>
      </c>
      <c r="D288" s="23" t="s">
        <v>422</v>
      </c>
      <c r="E288" s="23" t="s">
        <v>120</v>
      </c>
      <c r="F288" s="23" t="s">
        <v>465</v>
      </c>
      <c r="G288" s="23" t="s">
        <v>1030</v>
      </c>
      <c r="H288" s="23" t="s">
        <v>1031</v>
      </c>
      <c r="I288" s="23" t="s">
        <v>422</v>
      </c>
      <c r="J288" s="23">
        <v>130</v>
      </c>
      <c r="K288" s="18"/>
      <c r="L288" s="19">
        <v>60</v>
      </c>
      <c r="M288" s="19">
        <v>70</v>
      </c>
      <c r="N288" s="18" t="s">
        <v>956</v>
      </c>
    </row>
    <row r="289" ht="36" spans="1:14">
      <c r="A289" s="19">
        <v>39</v>
      </c>
      <c r="B289" s="3" t="s">
        <v>1001</v>
      </c>
      <c r="C289" s="23" t="s">
        <v>315</v>
      </c>
      <c r="D289" s="23" t="s">
        <v>315</v>
      </c>
      <c r="E289" s="23" t="s">
        <v>412</v>
      </c>
      <c r="F289" s="23" t="s">
        <v>1032</v>
      </c>
      <c r="G289" s="23" t="s">
        <v>1033</v>
      </c>
      <c r="H289" s="23" t="s">
        <v>1034</v>
      </c>
      <c r="I289" s="23" t="s">
        <v>315</v>
      </c>
      <c r="J289" s="23">
        <v>10</v>
      </c>
      <c r="K289" s="19">
        <v>10</v>
      </c>
      <c r="L289" s="19">
        <v>10</v>
      </c>
      <c r="M289" s="19">
        <v>0</v>
      </c>
      <c r="N289" s="19" t="s">
        <v>956</v>
      </c>
    </row>
    <row r="290" ht="36" spans="1:14">
      <c r="A290" s="19">
        <v>40</v>
      </c>
      <c r="B290" s="3" t="s">
        <v>1001</v>
      </c>
      <c r="C290" s="23" t="s">
        <v>315</v>
      </c>
      <c r="D290" s="23" t="s">
        <v>315</v>
      </c>
      <c r="E290" s="23" t="s">
        <v>881</v>
      </c>
      <c r="F290" s="23" t="s">
        <v>882</v>
      </c>
      <c r="G290" s="23" t="s">
        <v>1035</v>
      </c>
      <c r="H290" s="23" t="s">
        <v>1036</v>
      </c>
      <c r="I290" s="23" t="s">
        <v>315</v>
      </c>
      <c r="J290" s="23">
        <v>2.42</v>
      </c>
      <c r="K290" s="18"/>
      <c r="L290" s="18"/>
      <c r="M290" s="19">
        <v>0</v>
      </c>
      <c r="N290" s="18" t="s">
        <v>956</v>
      </c>
    </row>
    <row r="291" ht="24" spans="1:14">
      <c r="A291" s="19">
        <v>41</v>
      </c>
      <c r="B291" s="3" t="s">
        <v>1037</v>
      </c>
      <c r="C291" s="24" t="s">
        <v>1038</v>
      </c>
      <c r="D291" s="24" t="s">
        <v>1039</v>
      </c>
      <c r="E291" s="24" t="s">
        <v>1040</v>
      </c>
      <c r="F291" s="24" t="s">
        <v>1041</v>
      </c>
      <c r="G291" s="25" t="s">
        <v>1042</v>
      </c>
      <c r="H291" s="25" t="s">
        <v>1043</v>
      </c>
      <c r="I291" s="24" t="s">
        <v>1038</v>
      </c>
      <c r="J291" s="24">
        <v>16</v>
      </c>
      <c r="K291" s="18"/>
      <c r="L291" s="19"/>
      <c r="M291" s="19">
        <v>16</v>
      </c>
      <c r="N291" s="18" t="s">
        <v>956</v>
      </c>
    </row>
    <row r="292" ht="24" spans="1:14">
      <c r="A292" s="19">
        <v>42</v>
      </c>
      <c r="B292" s="3" t="s">
        <v>1037</v>
      </c>
      <c r="C292" s="24" t="s">
        <v>1044</v>
      </c>
      <c r="D292" s="24" t="s">
        <v>1045</v>
      </c>
      <c r="E292" s="24" t="s">
        <v>1040</v>
      </c>
      <c r="F292" s="24" t="s">
        <v>1041</v>
      </c>
      <c r="G292" s="25" t="s">
        <v>1046</v>
      </c>
      <c r="H292" s="26" t="s">
        <v>1047</v>
      </c>
      <c r="I292" s="24" t="s">
        <v>1044</v>
      </c>
      <c r="J292" s="24">
        <v>17</v>
      </c>
      <c r="K292" s="18"/>
      <c r="L292" s="18"/>
      <c r="M292" s="19">
        <v>0</v>
      </c>
      <c r="N292" s="18" t="s">
        <v>956</v>
      </c>
    </row>
    <row r="293" spans="1:14">
      <c r="A293" s="19"/>
      <c r="B293" s="19" t="s">
        <v>321</v>
      </c>
      <c r="C293" s="19"/>
      <c r="D293" s="19"/>
      <c r="E293" s="19"/>
      <c r="F293" s="19"/>
      <c r="G293" s="19"/>
      <c r="H293" s="19"/>
      <c r="I293" s="19"/>
      <c r="J293" s="19">
        <f>SUM(J251:J292)</f>
        <v>825.7</v>
      </c>
      <c r="K293" s="19"/>
      <c r="L293" s="19"/>
      <c r="M293" s="19"/>
      <c r="N293" s="19"/>
    </row>
  </sheetData>
  <mergeCells count="13">
    <mergeCell ref="A1:M1"/>
    <mergeCell ref="K2:M2"/>
    <mergeCell ref="A2:A3"/>
    <mergeCell ref="B2:B3"/>
    <mergeCell ref="C2:C3"/>
    <mergeCell ref="D2:D3"/>
    <mergeCell ref="E2:E3"/>
    <mergeCell ref="F2:F3"/>
    <mergeCell ref="G2:G3"/>
    <mergeCell ref="H2:H3"/>
    <mergeCell ref="I2:I3"/>
    <mergeCell ref="J2:J3"/>
    <mergeCell ref="N2:N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2023年财政乡村振兴资金预算安排情况表</vt:lpstr>
      <vt:lpstr>道县2022年衔接资金项目公告公示情况</vt:lpstr>
      <vt:lpstr>道县2023年项目管理台账</vt:lpstr>
      <vt:lpstr>道县2022年项目管理台账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扶贫办</dc:creator>
  <cp:lastModifiedBy>周维</cp:lastModifiedBy>
  <dcterms:created xsi:type="dcterms:W3CDTF">2020-06-09T03:40:00Z</dcterms:created>
  <cp:lastPrinted>2021-06-06T01:57:00Z</cp:lastPrinted>
  <dcterms:modified xsi:type="dcterms:W3CDTF">2023-06-13T09:14:43Z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0F0313F5E6D448F99E06D83D7B49FF2E</vt:lpwstr>
  </property>
</Properties>
</file>